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28455" windowHeight="12255" activeTab="1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8" i="2"/>
  <c r="G8" l="1"/>
  <c r="G6" l="1"/>
  <c r="G16" l="1"/>
  <c r="G14" l="1"/>
  <c r="G10" l="1"/>
  <c r="G12"/>
  <c r="G4"/>
  <c r="G20" l="1"/>
</calcChain>
</file>

<file path=xl/sharedStrings.xml><?xml version="1.0" encoding="utf-8"?>
<sst xmlns="http://schemas.openxmlformats.org/spreadsheetml/2006/main" count="75" uniqueCount="57">
  <si>
    <t>Индивидуальный процедурный  комплект (кардиохирургический)</t>
  </si>
  <si>
    <t>1 дренажная банка 1150мл ,1 кардио простыня 270*310 детская с карманами,2 скальпеля №11, 1 скальпель №15 , 2 чаша 250мл,1 чаша 500мл ,1 стакан 100мл , 1 стакан 250мг, 2 медипор  10*25см ,1 счетчик наконечник, 1 ручка-коагулятор,1 шприц 5мл, 1 шприц  2мл,1 шприц 50мл ,1 защитное покрытие на  стол Майо  80*140см ,2 стандартный  халат  ХЛ ,3 стандартный  халат М ,4 хирург  полотенца, 1 простыня  100*120см ,3 простыня  с липучкой 50*75см ,2 мешок  для отходов 35*45см, 10 салфеток 10*10см, 10 рентгенконтрасные салфетки 30*30см, 1 лоток, 2 покрытия на стол 150*250см, 2 пленка 8,10см, 2 карман с липким краем 30*40см</t>
  </si>
  <si>
    <t>шт</t>
  </si>
  <si>
    <t>Индивидуальный процедурный набор ангиографический детский</t>
  </si>
  <si>
    <t>Нитрофурал (раствор фурациллина)</t>
  </si>
  <si>
    <t>раствор 0,02% 200 мл стерильный (экстемпоральная рецептура)</t>
  </si>
  <si>
    <t>фл</t>
  </si>
  <si>
    <t>Лекарственные средства</t>
  </si>
  <si>
    <t>Лекарственные средства*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</si>
  <si>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</si>
  <si>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</si>
  <si>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</si>
  <si>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</si>
  <si>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</si>
  <si>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</si>
  <si>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</si>
  <si>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Повязка адгезивная для покрытия ран размером 10смх10см</t>
  </si>
  <si>
    <t>Кустодиол</t>
  </si>
  <si>
    <t>раствор 1000,0 мл</t>
  </si>
  <si>
    <t>Декстроза</t>
  </si>
  <si>
    <t xml:space="preserve">раствор для инфузий 10% 200 мл </t>
  </si>
  <si>
    <t>набор</t>
  </si>
  <si>
    <t>Раствор, представляющий собой гипохлорит натрия в воде - 1х50мл.</t>
  </si>
  <si>
    <t>2 Перчатки №6.5                                                   2 Перчатки №8                                                     1  Губка с палочкой                                               2 Чаша 250 мл.                                                     2 Чаша 60 мл                                                        1 чаша 2500 мл                                                     1 шприц 5 мл.                                                        2 шприц  10 мл.                                                     2 шприц 20 мл.                                                      1 Халат М                                                              1 Халат ХL                                                             1 Простыня одноразовая 240х300 см                     1 Покрытие на ЭОП R-65 см                                   1 Защитное покрытие 80х110 см                            10 Марлевые  салфетки 10х 10 см                         5 Марлевые салфетки 30х30 см                             1 Лоток 24х22х5 см                                               4 маркеры - стикеры                                              1 скальпель №11</t>
  </si>
  <si>
    <t>Раствор чистящий CA Clean I (cleaner), уп.(1 x 50 мл) для Коагулометра СА-660, 560</t>
  </si>
  <si>
    <t>Стерильная повязка для ран на основе нектанного полиэстера с нанесенным водоотталкивающим клеем и неприлипающей впитывающей прокладкой. Размером 10,0*10,0см</t>
  </si>
  <si>
    <t>Прозрачная пленочная повязка, размером 5смх5,7см</t>
  </si>
  <si>
    <t>Стерильная пленочная повязка для фиксации катетеров с рамкой для наложения с безвредным адгезивом: полиакрилатом. Для детей, периферическое наложение. Картинки в виде  мишек на повязке. Размером 5смх5,7см</t>
  </si>
  <si>
    <t>ТОО "ШерКомСервис"</t>
  </si>
  <si>
    <t>ТОО "Kelun-Kazpharm"</t>
  </si>
  <si>
    <t>ТОО "Аминамед"</t>
  </si>
  <si>
    <t>ТОО "МедКор"</t>
  </si>
  <si>
    <t>ТОО "MotoShop"</t>
  </si>
  <si>
    <t>ТОО "Жайик-AS"</t>
  </si>
  <si>
    <t>ПК "Витанова"</t>
  </si>
  <si>
    <t>ТОО "Мерусар и Ко"</t>
  </si>
  <si>
    <t>Из "Индивидуальный процедурный комплект СРТ с принадлежностями", пр-ва Biometrix B.V., Нидерланды, РК-ИМН-5№008336</t>
  </si>
  <si>
    <t>Из "Комплект стерильный процедурный кардиологический", пр-ва ТОО Мерусар и К, Казахстан, РК-ИМН-5№115091</t>
  </si>
  <si>
    <t>Глюкоза, пр-ва ТОО Kelun-Kazpharm (Келун-Казфарм), Казахстан, РК-ЛС-3№020671</t>
  </si>
  <si>
    <t xml:space="preserve">"Прозрачная пленочная повязка Tegaderm с кромкой или рамкой для закрытия ран и фиксации катетеров, стерильная, однократного применения", пр-ва 3M Health Care, США, РК-ИМН-5№015404 </t>
  </si>
  <si>
    <t>"Повязка адгезивная для закрытия ран Medipore +  Pad, гипоаллергенная", пр-ва 3M Poland Manufacturing SP. z.o.o., Польша, РК-ИМН-5№017626</t>
  </si>
  <si>
    <r>
      <t>"Повязка адгезивная для фиксации катетеров на нетканой основе с дополнительной абсорбирующей подушечкой, на гипоаллергенном акрилатном клею", пр-ва Pharmplast S.A.E., Египет, РК-ИМН- (</t>
    </r>
    <r>
      <rPr>
        <sz val="10"/>
        <color rgb="FFFF0000"/>
        <rFont val="Arial"/>
        <family val="2"/>
        <charset val="204"/>
      </rPr>
      <t>размером 7см х 6 см</t>
    </r>
    <r>
      <rPr>
        <sz val="10"/>
        <color theme="1"/>
        <rFont val="Arial"/>
        <family val="2"/>
        <charset val="204"/>
      </rPr>
      <t>)</t>
    </r>
  </si>
  <si>
    <t>"Повязка адгезивная для покрытия ран", пр-ва Pharmplast S.A.E., Египет, РК-ИМН-</t>
  </si>
  <si>
    <t>Кустодиол, пр-ва Dr.Franz Kohler Chemie GmbH, Германия, разовый ввоз</t>
  </si>
  <si>
    <t>GMP</t>
  </si>
  <si>
    <t>отечественный производитель</t>
  </si>
  <si>
    <t>Победитель / Основание</t>
  </si>
  <si>
    <t>Нитрофурал (раствор фурациллина), пр-ва ТОО "Жайик-AS", Казахстан, не подлежит регистрации</t>
  </si>
  <si>
    <t>п.24 Правил (Поддержка отечественных товаропроизводителей)</t>
  </si>
  <si>
    <t>п.25 Правил (Поддержка отечественных товаропроизводителей)</t>
  </si>
  <si>
    <t>Не состоялся</t>
  </si>
  <si>
    <t>пп.2) п.84 Правил (представление менее двух тендерных заявок)</t>
  </si>
  <si>
    <t>п. 85 Правил (на основе наименьшей цены)</t>
  </si>
  <si>
    <t>пп.4) п.84 Правил (допущен один потенциальный поставщик)</t>
  </si>
  <si>
    <t>пп.1) отсутствие представленных тендерных заявок</t>
  </si>
  <si>
    <t>ТОО "Kelun-Kazpharm" (Келун-Казфарм)</t>
  </si>
  <si>
    <t>ТОО "Мерусар и К"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</si>
</sst>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164" fontId="4" fillId="2" borderId="1" xfId="4" applyNumberFormat="1" applyFont="1" applyFill="1" applyBorder="1" applyAlignment="1">
      <alignment horizontal="center" vertical="center"/>
    </xf>
    <xf numFmtId="0" fontId="6" fillId="0" borderId="0" xfId="3" applyFont="1" applyFill="1"/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wrapText="1"/>
    </xf>
    <xf numFmtId="0" fontId="6" fillId="0" borderId="1" xfId="3" applyFont="1" applyFill="1" applyBorder="1"/>
    <xf numFmtId="164" fontId="4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7" fillId="0" borderId="0" xfId="0" applyFont="1"/>
    <xf numFmtId="0" fontId="4" fillId="3" borderId="1" xfId="3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vertical="top" wrapText="1"/>
    </xf>
    <xf numFmtId="43" fontId="8" fillId="3" borderId="1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7" fillId="4" borderId="0" xfId="0" applyFont="1" applyFill="1"/>
    <xf numFmtId="0" fontId="4" fillId="5" borderId="1" xfId="3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vertical="top" wrapText="1"/>
    </xf>
    <xf numFmtId="0" fontId="6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horizontal="center" vertical="top" wrapText="1"/>
    </xf>
    <xf numFmtId="43" fontId="10" fillId="5" borderId="1" xfId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vertical="top" wrapText="1"/>
    </xf>
    <xf numFmtId="43" fontId="4" fillId="5" borderId="1" xfId="1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6" fillId="2" borderId="3" xfId="4" applyNumberFormat="1" applyFont="1" applyFill="1" applyBorder="1" applyAlignment="1">
      <alignment horizontal="center" vertical="center"/>
    </xf>
    <xf numFmtId="164" fontId="6" fillId="2" borderId="4" xfId="4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8" fillId="0" borderId="3" xfId="2" applyFont="1" applyFill="1" applyBorder="1" applyAlignment="1">
      <alignment horizontal="center" vertical="center"/>
    </xf>
    <xf numFmtId="43" fontId="8" fillId="0" borderId="4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"/>
  <sheetViews>
    <sheetView workbookViewId="0">
      <selection activeCell="A9" sqref="A9:XFD10"/>
    </sheetView>
  </sheetViews>
  <sheetFormatPr defaultRowHeight="15"/>
  <cols>
    <col min="7" max="7" width="16.42578125" customWidth="1"/>
  </cols>
  <sheetData>
    <row r="2" spans="4:4">
      <c r="D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N8" sqref="N8"/>
    </sheetView>
  </sheetViews>
  <sheetFormatPr defaultRowHeight="12.75"/>
  <cols>
    <col min="1" max="1" width="7.28515625" style="17" customWidth="1"/>
    <col min="2" max="2" width="24.7109375" style="17" customWidth="1"/>
    <col min="3" max="3" width="44.5703125" style="18" hidden="1" customWidth="1"/>
    <col min="4" max="4" width="9.140625" style="17" customWidth="1"/>
    <col min="5" max="5" width="13.28515625" style="17" customWidth="1"/>
    <col min="6" max="6" width="14" style="17" customWidth="1"/>
    <col min="7" max="7" width="17" style="17" customWidth="1"/>
    <col min="8" max="8" width="20.85546875" style="17" customWidth="1"/>
    <col min="9" max="9" width="19.5703125" style="17" customWidth="1"/>
    <col min="10" max="10" width="18.85546875" style="17" customWidth="1"/>
    <col min="11" max="11" width="20.7109375" style="17" customWidth="1"/>
    <col min="12" max="12" width="16" style="17" customWidth="1"/>
    <col min="13" max="13" width="16.5703125" style="17" customWidth="1"/>
    <col min="14" max="14" width="20.85546875" style="17" customWidth="1"/>
    <col min="15" max="15" width="19.140625" style="17" customWidth="1"/>
    <col min="16" max="16" width="20.85546875" style="17" customWidth="1"/>
    <col min="17" max="16384" width="9.140625" style="17"/>
  </cols>
  <sheetData>
    <row r="1" spans="1:16" customFormat="1" ht="35.25" customHeight="1">
      <c r="C1" s="1" t="s">
        <v>8</v>
      </c>
      <c r="K1" s="30" t="s">
        <v>45</v>
      </c>
      <c r="M1" s="30" t="s">
        <v>45</v>
      </c>
      <c r="O1" s="30" t="s">
        <v>45</v>
      </c>
    </row>
    <row r="2" spans="1:16" s="22" customFormat="1" ht="14.25">
      <c r="B2" s="61"/>
      <c r="C2" s="61"/>
      <c r="D2" s="61"/>
      <c r="E2" s="61"/>
      <c r="F2" s="61"/>
      <c r="G2" s="61"/>
      <c r="K2" s="31" t="s">
        <v>44</v>
      </c>
      <c r="M2" s="31" t="s">
        <v>44</v>
      </c>
    </row>
    <row r="3" spans="1:16" s="8" customFormat="1" ht="25.5">
      <c r="A3" s="2" t="s">
        <v>9</v>
      </c>
      <c r="B3" s="3" t="s">
        <v>10</v>
      </c>
      <c r="C3" s="19" t="s">
        <v>11</v>
      </c>
      <c r="D3" s="4" t="s">
        <v>12</v>
      </c>
      <c r="E3" s="5" t="s">
        <v>13</v>
      </c>
      <c r="F3" s="6" t="s">
        <v>14</v>
      </c>
      <c r="G3" s="7" t="s">
        <v>15</v>
      </c>
      <c r="H3" s="23" t="s">
        <v>31</v>
      </c>
      <c r="I3" s="23" t="s">
        <v>32</v>
      </c>
      <c r="J3" s="23" t="s">
        <v>30</v>
      </c>
      <c r="K3" s="23" t="s">
        <v>33</v>
      </c>
      <c r="L3" s="23" t="s">
        <v>34</v>
      </c>
      <c r="M3" s="23" t="s">
        <v>29</v>
      </c>
      <c r="N3" s="23" t="s">
        <v>28</v>
      </c>
      <c r="O3" s="23" t="s">
        <v>56</v>
      </c>
      <c r="P3" s="32" t="s">
        <v>46</v>
      </c>
    </row>
    <row r="4" spans="1:16" ht="25.5">
      <c r="A4" s="55">
        <v>1</v>
      </c>
      <c r="B4" s="59" t="s">
        <v>4</v>
      </c>
      <c r="C4" s="42" t="s">
        <v>5</v>
      </c>
      <c r="D4" s="55" t="s">
        <v>6</v>
      </c>
      <c r="E4" s="55">
        <v>11800</v>
      </c>
      <c r="F4" s="57">
        <v>450</v>
      </c>
      <c r="G4" s="57">
        <f>F4*E4</f>
        <v>5310000</v>
      </c>
      <c r="H4" s="24"/>
      <c r="I4" s="24"/>
      <c r="J4" s="24"/>
      <c r="K4" s="24">
        <v>450</v>
      </c>
      <c r="L4" s="24"/>
      <c r="M4" s="24"/>
      <c r="N4" s="24"/>
      <c r="O4" s="24"/>
      <c r="P4" s="36" t="s">
        <v>33</v>
      </c>
    </row>
    <row r="5" spans="1:16" ht="63.75">
      <c r="A5" s="56"/>
      <c r="B5" s="60"/>
      <c r="C5" s="42"/>
      <c r="D5" s="56"/>
      <c r="E5" s="56"/>
      <c r="F5" s="58"/>
      <c r="G5" s="58"/>
      <c r="H5" s="24"/>
      <c r="I5" s="24"/>
      <c r="J5" s="24"/>
      <c r="K5" s="24" t="s">
        <v>47</v>
      </c>
      <c r="L5" s="24"/>
      <c r="M5" s="24"/>
      <c r="N5" s="24"/>
      <c r="O5" s="24"/>
      <c r="P5" s="33" t="s">
        <v>48</v>
      </c>
    </row>
    <row r="6" spans="1:16" ht="21.75" customHeight="1">
      <c r="A6" s="55">
        <v>2</v>
      </c>
      <c r="B6" s="59" t="s">
        <v>17</v>
      </c>
      <c r="C6" s="42" t="s">
        <v>18</v>
      </c>
      <c r="D6" s="55" t="s">
        <v>6</v>
      </c>
      <c r="E6" s="55">
        <v>120</v>
      </c>
      <c r="F6" s="57">
        <v>44000</v>
      </c>
      <c r="G6" s="57">
        <f t="shared" ref="G6" si="0">F6*E6</f>
        <v>5280000</v>
      </c>
      <c r="H6" s="24"/>
      <c r="I6" s="24"/>
      <c r="J6" s="24"/>
      <c r="K6" s="24"/>
      <c r="L6" s="24">
        <v>42150</v>
      </c>
      <c r="M6" s="24"/>
      <c r="N6" s="24"/>
      <c r="O6" s="24"/>
      <c r="P6" s="39" t="s">
        <v>50</v>
      </c>
    </row>
    <row r="7" spans="1:16" ht="76.5">
      <c r="A7" s="56"/>
      <c r="B7" s="60"/>
      <c r="C7" s="42"/>
      <c r="D7" s="56"/>
      <c r="E7" s="56"/>
      <c r="F7" s="58"/>
      <c r="G7" s="58"/>
      <c r="H7" s="24"/>
      <c r="I7" s="24"/>
      <c r="J7" s="24"/>
      <c r="K7" s="24"/>
      <c r="L7" s="24" t="s">
        <v>43</v>
      </c>
      <c r="M7" s="24"/>
      <c r="N7" s="24"/>
      <c r="O7" s="24"/>
      <c r="P7" s="33" t="s">
        <v>51</v>
      </c>
    </row>
    <row r="8" spans="1:16" ht="47.25" customHeight="1">
      <c r="A8" s="55">
        <v>3</v>
      </c>
      <c r="B8" s="59" t="s">
        <v>19</v>
      </c>
      <c r="C8" s="42" t="s">
        <v>20</v>
      </c>
      <c r="D8" s="55" t="s">
        <v>6</v>
      </c>
      <c r="E8" s="55">
        <v>12000</v>
      </c>
      <c r="F8" s="57">
        <v>170.97</v>
      </c>
      <c r="G8" s="57">
        <f t="shared" ref="G8" si="1">F8*E8</f>
        <v>2051640</v>
      </c>
      <c r="H8" s="24"/>
      <c r="I8" s="24"/>
      <c r="J8" s="24"/>
      <c r="K8" s="24"/>
      <c r="L8" s="24"/>
      <c r="M8" s="24">
        <v>170.5</v>
      </c>
      <c r="N8" s="24"/>
      <c r="O8" s="24"/>
      <c r="P8" s="36" t="s">
        <v>55</v>
      </c>
    </row>
    <row r="9" spans="1:16" ht="76.5">
      <c r="A9" s="56"/>
      <c r="B9" s="60"/>
      <c r="C9" s="42"/>
      <c r="D9" s="56"/>
      <c r="E9" s="56"/>
      <c r="F9" s="58"/>
      <c r="G9" s="58"/>
      <c r="H9" s="24"/>
      <c r="I9" s="24"/>
      <c r="J9" s="24"/>
      <c r="K9" s="24"/>
      <c r="L9" s="24"/>
      <c r="M9" s="24" t="s">
        <v>38</v>
      </c>
      <c r="N9" s="24"/>
      <c r="O9" s="24"/>
      <c r="P9" s="33" t="s">
        <v>48</v>
      </c>
    </row>
    <row r="10" spans="1:16" s="21" customFormat="1" ht="31.5" customHeight="1">
      <c r="A10" s="55">
        <v>4</v>
      </c>
      <c r="B10" s="59" t="s">
        <v>0</v>
      </c>
      <c r="C10" s="42" t="s">
        <v>1</v>
      </c>
      <c r="D10" s="55" t="s">
        <v>2</v>
      </c>
      <c r="E10" s="62">
        <v>100</v>
      </c>
      <c r="F10" s="64">
        <v>74800</v>
      </c>
      <c r="G10" s="66">
        <f>E10*F10</f>
        <v>7480000</v>
      </c>
      <c r="H10" s="25">
        <v>74700</v>
      </c>
      <c r="I10" s="25">
        <v>74750</v>
      </c>
      <c r="J10" s="25"/>
      <c r="K10" s="25"/>
      <c r="L10" s="25"/>
      <c r="M10" s="25"/>
      <c r="N10" s="25"/>
      <c r="O10" s="25"/>
      <c r="P10" s="37" t="s">
        <v>31</v>
      </c>
    </row>
    <row r="11" spans="1:16" s="21" customFormat="1" ht="115.5" customHeight="1">
      <c r="A11" s="56"/>
      <c r="B11" s="60"/>
      <c r="C11" s="42"/>
      <c r="D11" s="56"/>
      <c r="E11" s="63"/>
      <c r="F11" s="65"/>
      <c r="G11" s="67"/>
      <c r="H11" s="27" t="s">
        <v>36</v>
      </c>
      <c r="I11" s="27" t="s">
        <v>36</v>
      </c>
      <c r="J11" s="25"/>
      <c r="K11" s="25"/>
      <c r="L11" s="25"/>
      <c r="M11" s="25"/>
      <c r="N11" s="25"/>
      <c r="O11" s="25"/>
      <c r="P11" s="38" t="s">
        <v>52</v>
      </c>
    </row>
    <row r="12" spans="1:16" s="21" customFormat="1" ht="30" customHeight="1">
      <c r="A12" s="68">
        <v>5</v>
      </c>
      <c r="B12" s="70" t="s">
        <v>3</v>
      </c>
      <c r="C12" s="20" t="s">
        <v>23</v>
      </c>
      <c r="D12" s="55" t="s">
        <v>2</v>
      </c>
      <c r="E12" s="62">
        <v>100</v>
      </c>
      <c r="F12" s="64">
        <v>28700</v>
      </c>
      <c r="G12" s="66">
        <f>E12*F12</f>
        <v>2870000</v>
      </c>
      <c r="H12" s="25">
        <v>28350</v>
      </c>
      <c r="I12" s="25">
        <v>28400</v>
      </c>
      <c r="J12" s="25"/>
      <c r="K12" s="25"/>
      <c r="L12" s="25"/>
      <c r="M12" s="25"/>
      <c r="N12" s="25"/>
      <c r="O12" s="25">
        <v>21700</v>
      </c>
      <c r="P12" s="37" t="s">
        <v>35</v>
      </c>
    </row>
    <row r="13" spans="1:16" s="21" customFormat="1" ht="90.75" customHeight="1">
      <c r="A13" s="69"/>
      <c r="B13" s="71"/>
      <c r="C13" s="20"/>
      <c r="D13" s="56"/>
      <c r="E13" s="63"/>
      <c r="F13" s="65"/>
      <c r="G13" s="67"/>
      <c r="H13" s="27" t="s">
        <v>36</v>
      </c>
      <c r="I13" s="27" t="s">
        <v>36</v>
      </c>
      <c r="J13" s="25"/>
      <c r="K13" s="25"/>
      <c r="L13" s="25"/>
      <c r="M13" s="25"/>
      <c r="N13" s="25"/>
      <c r="O13" s="27" t="s">
        <v>37</v>
      </c>
      <c r="P13" s="38" t="s">
        <v>49</v>
      </c>
    </row>
    <row r="14" spans="1:16" s="8" customFormat="1" ht="26.25" customHeight="1">
      <c r="A14" s="45">
        <v>6</v>
      </c>
      <c r="B14" s="47" t="s">
        <v>26</v>
      </c>
      <c r="C14" s="10" t="s">
        <v>27</v>
      </c>
      <c r="D14" s="49" t="s">
        <v>2</v>
      </c>
      <c r="E14" s="51">
        <v>9000</v>
      </c>
      <c r="F14" s="53">
        <v>565</v>
      </c>
      <c r="G14" s="43">
        <f t="shared" ref="G14:G16" si="2">E14*F14</f>
        <v>5085000</v>
      </c>
      <c r="H14" s="26"/>
      <c r="I14" s="26"/>
      <c r="J14" s="29">
        <v>288</v>
      </c>
      <c r="K14" s="26"/>
      <c r="L14" s="26"/>
      <c r="M14" s="26"/>
      <c r="N14" s="29">
        <v>250</v>
      </c>
      <c r="O14" s="26"/>
      <c r="P14" s="40" t="s">
        <v>50</v>
      </c>
    </row>
    <row r="15" spans="1:16" s="8" customFormat="1" ht="160.5" customHeight="1">
      <c r="A15" s="46"/>
      <c r="B15" s="48"/>
      <c r="C15" s="10"/>
      <c r="D15" s="50"/>
      <c r="E15" s="52"/>
      <c r="F15" s="54"/>
      <c r="G15" s="44"/>
      <c r="H15" s="26"/>
      <c r="I15" s="26"/>
      <c r="J15" s="28" t="s">
        <v>39</v>
      </c>
      <c r="K15" s="26"/>
      <c r="L15" s="26"/>
      <c r="M15" s="26"/>
      <c r="N15" s="28" t="s">
        <v>41</v>
      </c>
      <c r="O15" s="26"/>
      <c r="P15" s="34" t="s">
        <v>53</v>
      </c>
    </row>
    <row r="16" spans="1:16" s="8" customFormat="1" ht="34.5" customHeight="1">
      <c r="A16" s="45">
        <v>7</v>
      </c>
      <c r="B16" s="47" t="s">
        <v>16</v>
      </c>
      <c r="C16" s="10" t="s">
        <v>25</v>
      </c>
      <c r="D16" s="49" t="s">
        <v>2</v>
      </c>
      <c r="E16" s="51">
        <v>17000</v>
      </c>
      <c r="F16" s="53">
        <v>325</v>
      </c>
      <c r="G16" s="43">
        <f t="shared" si="2"/>
        <v>5525000</v>
      </c>
      <c r="H16" s="26"/>
      <c r="I16" s="26"/>
      <c r="J16" s="29">
        <v>175</v>
      </c>
      <c r="K16" s="26"/>
      <c r="L16" s="26"/>
      <c r="M16" s="26"/>
      <c r="N16" s="29">
        <v>320</v>
      </c>
      <c r="O16" s="26"/>
      <c r="P16" s="40" t="s">
        <v>30</v>
      </c>
    </row>
    <row r="17" spans="1:16" s="8" customFormat="1" ht="104.25" customHeight="1">
      <c r="A17" s="46"/>
      <c r="B17" s="48"/>
      <c r="C17" s="10"/>
      <c r="D17" s="50"/>
      <c r="E17" s="52"/>
      <c r="F17" s="54"/>
      <c r="G17" s="44"/>
      <c r="H17" s="26"/>
      <c r="I17" s="26"/>
      <c r="J17" s="28" t="s">
        <v>40</v>
      </c>
      <c r="K17" s="26"/>
      <c r="L17" s="26"/>
      <c r="M17" s="26"/>
      <c r="N17" s="28" t="s">
        <v>42</v>
      </c>
      <c r="O17" s="26"/>
      <c r="P17" s="38" t="s">
        <v>52</v>
      </c>
    </row>
    <row r="18" spans="1:16" s="8" customFormat="1" ht="21.75" customHeight="1">
      <c r="A18" s="45">
        <v>8</v>
      </c>
      <c r="B18" s="47" t="s">
        <v>24</v>
      </c>
      <c r="C18" s="10" t="s">
        <v>22</v>
      </c>
      <c r="D18" s="49" t="s">
        <v>21</v>
      </c>
      <c r="E18" s="51">
        <v>150</v>
      </c>
      <c r="F18" s="53">
        <v>34155</v>
      </c>
      <c r="G18" s="43">
        <f t="shared" ref="G18" si="3">F18*E18</f>
        <v>5123250</v>
      </c>
      <c r="H18" s="26"/>
      <c r="I18" s="26"/>
      <c r="J18" s="26"/>
      <c r="K18" s="26"/>
      <c r="L18" s="26"/>
      <c r="M18" s="26"/>
      <c r="N18" s="26"/>
      <c r="O18" s="26"/>
      <c r="P18" s="41" t="s">
        <v>50</v>
      </c>
    </row>
    <row r="19" spans="1:16" s="8" customFormat="1" ht="56.25" customHeight="1">
      <c r="A19" s="46"/>
      <c r="B19" s="48"/>
      <c r="C19" s="10"/>
      <c r="D19" s="50"/>
      <c r="E19" s="52"/>
      <c r="F19" s="54"/>
      <c r="G19" s="44"/>
      <c r="H19" s="26"/>
      <c r="I19" s="26"/>
      <c r="J19" s="26"/>
      <c r="K19" s="26"/>
      <c r="L19" s="26"/>
      <c r="M19" s="26"/>
      <c r="N19" s="26"/>
      <c r="O19" s="26"/>
      <c r="P19" s="34" t="s">
        <v>54</v>
      </c>
    </row>
    <row r="20" spans="1:16" s="8" customFormat="1">
      <c r="A20" s="9"/>
      <c r="B20" s="14"/>
      <c r="C20" s="15"/>
      <c r="D20" s="11"/>
      <c r="E20" s="12"/>
      <c r="F20" s="13"/>
      <c r="G20" s="16">
        <f>SUM(G4:G18)</f>
        <v>38724890</v>
      </c>
      <c r="H20" s="26"/>
      <c r="I20" s="26"/>
      <c r="J20" s="26"/>
      <c r="K20" s="26"/>
      <c r="L20" s="26"/>
      <c r="M20" s="26"/>
      <c r="N20" s="26"/>
      <c r="O20" s="26"/>
      <c r="P20" s="35"/>
    </row>
  </sheetData>
  <mergeCells count="49">
    <mergeCell ref="G12:G13"/>
    <mergeCell ref="A12:A13"/>
    <mergeCell ref="B12:B13"/>
    <mergeCell ref="D12:D13"/>
    <mergeCell ref="E12:E13"/>
    <mergeCell ref="F12:F13"/>
    <mergeCell ref="B2:G2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G14:G15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E6:E7"/>
    <mergeCell ref="F6:F7"/>
    <mergeCell ref="G6:G7"/>
    <mergeCell ref="A4:A5"/>
    <mergeCell ref="B4:B5"/>
    <mergeCell ref="D4:D5"/>
    <mergeCell ref="E4:E5"/>
    <mergeCell ref="F4:F5"/>
    <mergeCell ref="G4:G5"/>
    <mergeCell ref="G18:G19"/>
    <mergeCell ref="A18:A19"/>
    <mergeCell ref="B18:B19"/>
    <mergeCell ref="D18:D19"/>
    <mergeCell ref="E18:E19"/>
    <mergeCell ref="F18:F19"/>
  </mergeCells>
  <pageMargins left="0.46" right="0.16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2018-04-04T08:28:27Z</cp:lastPrinted>
  <dcterms:created xsi:type="dcterms:W3CDTF">2018-03-13T03:24:25Z</dcterms:created>
  <dcterms:modified xsi:type="dcterms:W3CDTF">2018-04-16T08:00:35Z</dcterms:modified>
</cp:coreProperties>
</file>