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2" i="1"/>
  <c r="G13" l="1"/>
  <c r="G14"/>
  <c r="G16"/>
  <c r="G18"/>
  <c r="G10"/>
  <c r="G9"/>
  <c r="G11"/>
  <c r="G8"/>
  <c r="G6" l="1"/>
  <c r="G20" l="1"/>
</calcChain>
</file>

<file path=xl/sharedStrings.xml><?xml version="1.0" encoding="utf-8"?>
<sst xmlns="http://schemas.openxmlformats.org/spreadsheetml/2006/main" count="82" uniqueCount="62">
  <si>
    <t>фл</t>
  </si>
  <si>
    <t>№ п/п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</si>
  <si>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</si>
  <si>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</si>
  <si>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</si>
  <si>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</si>
  <si>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</si>
  <si>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Место поставки</t>
  </si>
  <si>
    <t>График поставки, срок поставки</t>
  </si>
  <si>
    <t>РК, 050023, г.Алматы, пр.Аль-Фараби, 146</t>
  </si>
  <si>
    <t>шт</t>
  </si>
  <si>
    <t>Альбумин</t>
  </si>
  <si>
    <t>Международное напатентованное название</t>
  </si>
  <si>
    <t>Раствор для инъекций 20% 100 мл</t>
  </si>
  <si>
    <t xml:space="preserve">Лекарственные средства и изделия медицинского назначения </t>
  </si>
  <si>
    <t>Ампициллин</t>
  </si>
  <si>
    <t>Порошок для приготовления раствора для инъекций 500 мг</t>
  </si>
  <si>
    <t>Бензилпенициллин</t>
  </si>
  <si>
    <t>Порошок для приготовления раствора для инъекций 1 000 000 ЕД</t>
  </si>
  <si>
    <t>Позаконазол</t>
  </si>
  <si>
    <t>Суспензия для приема внутрь 40 мг/мл, 105 мл</t>
  </si>
  <si>
    <t>Пэгаспаргаза</t>
  </si>
  <si>
    <t>Раствор для инъекцций 3750 МЕ, 5 мл</t>
  </si>
  <si>
    <t>Сульфаметоксазол + Триметроприм</t>
  </si>
  <si>
    <t>Хлоропирамин</t>
  </si>
  <si>
    <t>Контейнер вакуумный для мочи стерильный</t>
  </si>
  <si>
    <t>100 мл</t>
  </si>
  <si>
    <t>пара</t>
  </si>
  <si>
    <t>Закуп 60-дневной потребности, на основании пп.4) п.105 Правил</t>
  </si>
  <si>
    <t xml:space="preserve">Перчатки диагностические нитриловые текстурированные неопудренные нестерильные
</t>
  </si>
  <si>
    <t>размерами: 7-8 (М)</t>
  </si>
  <si>
    <t>размерами: 6-7 (S)</t>
  </si>
  <si>
    <t>Таблетка, 480 мг</t>
  </si>
  <si>
    <t>Таблетка, 25 мг</t>
  </si>
  <si>
    <t xml:space="preserve">В течение 3 (трех) рабочих дней со дня подписания Договора. </t>
  </si>
  <si>
    <t>ИП "ЖАН МЕД"</t>
  </si>
  <si>
    <t>Нет РУ на товар</t>
  </si>
  <si>
    <t>ТОО "ШерКомСервис"</t>
  </si>
  <si>
    <t>ТОО "Фармактив"</t>
  </si>
  <si>
    <t>ТОО "ОАД-27"</t>
  </si>
  <si>
    <t>ТОО "САПА Мед Астана"</t>
  </si>
  <si>
    <t>ТОО "INKAR"</t>
  </si>
  <si>
    <t>ТОО "Садыхан-Премиум"</t>
  </si>
  <si>
    <t>ТОО "Ар-Абат"</t>
  </si>
  <si>
    <t>Пр-ва Малайзия Semperit Investments Asia Pte Ltd, Нет РУ на товар: декларация ЕАЭС</t>
  </si>
  <si>
    <t>Пр-ва "Литопласт-Мед", Беларусь, 125 мл, не подлежат регистрации</t>
  </si>
  <si>
    <t>Пр-ва Multisafe SDN.BHD, Малайзия, РК-ИМН-5№013081</t>
  </si>
  <si>
    <t>Пр-ва Latexx Manufacturing SDN BHD, Малайзия, РК-ИМН-5№007953</t>
  </si>
  <si>
    <t>Пр-ва ТОО "Mega Pharma", Китай, не зарегистрированы</t>
  </si>
  <si>
    <t>Пр-ва ОАО Елатомский приборный завод, Россия, РК-ИМН-5№017299</t>
  </si>
  <si>
    <t>Нет талона на реализацию ИМН</t>
  </si>
  <si>
    <t>Пр-ва Vogt Medical Vertreib GmbH, Германия, РК-ИМН-5№011472</t>
  </si>
  <si>
    <t>АльбуминБиофарма, Пр-ва Биофарма ЧАО, Украина, РК-ЛС-5№004526</t>
  </si>
  <si>
    <t>Пр-ва Dolce, Казахстан, РК-ИМН-5№017451</t>
  </si>
  <si>
    <t>Пр-ва Hangzhou Rollmed Co, Ltd, Китай, 120 мл, не подлежат регистрации</t>
  </si>
  <si>
    <t>Пр-ва Mercator Medical, Тайланд, РК-ИМН-5№014455</t>
  </si>
  <si>
    <t>Пр-ва Алмерек, Казахстан</t>
  </si>
  <si>
    <t>Нет РУ на товара / письма</t>
  </si>
  <si>
    <t>Победитель / Итоги</t>
  </si>
  <si>
    <t>Основание</t>
  </si>
  <si>
    <t>абзац 3 п.112 Правил</t>
  </si>
  <si>
    <t>п.112 Правил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</si>
</sst>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3" fillId="0" borderId="0" xfId="1" applyFont="1" applyFill="1"/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0" xfId="0" applyFont="1"/>
    <xf numFmtId="43" fontId="3" fillId="0" borderId="0" xfId="3" applyFont="1"/>
    <xf numFmtId="43" fontId="4" fillId="2" borderId="1" xfId="3" applyFont="1" applyFill="1" applyBorder="1" applyAlignment="1">
      <alignment horizontal="center" vertical="center"/>
    </xf>
    <xf numFmtId="43" fontId="3" fillId="2" borderId="1" xfId="3" applyFont="1" applyFill="1" applyBorder="1" applyAlignment="1">
      <alignment horizontal="center" vertical="center" wrapText="1"/>
    </xf>
    <xf numFmtId="43" fontId="4" fillId="0" borderId="0" xfId="3" applyFont="1"/>
    <xf numFmtId="43" fontId="4" fillId="3" borderId="1" xfId="3" applyFont="1" applyFill="1" applyBorder="1" applyAlignment="1">
      <alignment horizontal="center" vertical="center"/>
    </xf>
    <xf numFmtId="43" fontId="3" fillId="3" borderId="1" xfId="3" applyFont="1" applyFill="1" applyBorder="1" applyAlignment="1">
      <alignment horizontal="center" vertical="center" wrapText="1"/>
    </xf>
    <xf numFmtId="43" fontId="4" fillId="4" borderId="1" xfId="3" applyFont="1" applyFill="1" applyBorder="1" applyAlignment="1">
      <alignment horizontal="center" vertical="center"/>
    </xf>
    <xf numFmtId="43" fontId="3" fillId="4" borderId="1" xfId="3" applyFont="1" applyFill="1" applyBorder="1" applyAlignment="1">
      <alignment horizontal="center" vertical="center" wrapText="1"/>
    </xf>
    <xf numFmtId="43" fontId="4" fillId="4" borderId="1" xfId="3" applyFont="1" applyFill="1" applyBorder="1" applyAlignment="1">
      <alignment horizontal="center" vertical="center" wrapText="1"/>
    </xf>
    <xf numFmtId="164" fontId="3" fillId="2" borderId="0" xfId="2" applyNumberFormat="1" applyFont="1" applyFill="1" applyBorder="1" applyAlignment="1">
      <alignment horizontal="center" vertical="top" wrapText="1"/>
    </xf>
    <xf numFmtId="164" fontId="7" fillId="2" borderId="0" xfId="2" applyNumberFormat="1" applyFont="1" applyFill="1" applyBorder="1" applyAlignment="1">
      <alignment horizontal="center" vertical="top" wrapText="1"/>
    </xf>
    <xf numFmtId="164" fontId="3" fillId="2" borderId="1" xfId="2" applyNumberFormat="1" applyFont="1" applyFill="1" applyBorder="1" applyAlignment="1">
      <alignment horizontal="center" vertical="top" wrapText="1"/>
    </xf>
    <xf numFmtId="164" fontId="7" fillId="2" borderId="2" xfId="2" applyNumberFormat="1" applyFont="1" applyFill="1" applyBorder="1" applyAlignment="1">
      <alignment horizontal="center" vertical="top" wrapText="1"/>
    </xf>
    <xf numFmtId="164" fontId="7" fillId="2" borderId="3" xfId="2" applyNumberFormat="1" applyFont="1" applyFill="1" applyBorder="1" applyAlignment="1">
      <alignment horizontal="center" vertical="top" wrapText="1"/>
    </xf>
    <xf numFmtId="164" fontId="7" fillId="2" borderId="4" xfId="2" applyNumberFormat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3" fontId="3" fillId="2" borderId="2" xfId="3" applyFont="1" applyFill="1" applyBorder="1" applyAlignment="1">
      <alignment horizontal="center" vertical="center" wrapText="1"/>
    </xf>
    <xf numFmtId="43" fontId="3" fillId="2" borderId="4" xfId="3" applyFont="1" applyFill="1" applyBorder="1" applyAlignment="1">
      <alignment horizontal="center" vertical="center" wrapText="1"/>
    </xf>
    <xf numFmtId="43" fontId="4" fillId="0" borderId="0" xfId="3" applyFont="1" applyAlignment="1">
      <alignment wrapText="1"/>
    </xf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43" fontId="3" fillId="0" borderId="2" xfId="3" applyFont="1" applyFill="1" applyBorder="1" applyAlignment="1">
      <alignment horizontal="center" vertical="center" wrapText="1"/>
    </xf>
    <xf numFmtId="43" fontId="3" fillId="0" borderId="4" xfId="3" applyFont="1" applyFill="1" applyBorder="1" applyAlignment="1">
      <alignment horizontal="center" vertical="center" wrapText="1"/>
    </xf>
    <xf numFmtId="43" fontId="3" fillId="3" borderId="2" xfId="3" applyFont="1" applyFill="1" applyBorder="1" applyAlignment="1">
      <alignment horizontal="center" vertical="center" wrapText="1"/>
    </xf>
    <xf numFmtId="43" fontId="3" fillId="3" borderId="4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5" xfId="1"/>
    <cellStyle name="Финансовый" xfId="3" builtinId="3"/>
    <cellStyle name="Финансовый 4" xfId="4"/>
    <cellStyle name="Финансов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zoomScale="85" zoomScaleNormal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K16" sqref="K16"/>
    </sheetView>
  </sheetViews>
  <sheetFormatPr defaultRowHeight="12.75"/>
  <cols>
    <col min="1" max="1" width="9.140625" style="1"/>
    <col min="2" max="2" width="24.7109375" style="1" customWidth="1"/>
    <col min="3" max="3" width="40.5703125" style="1" customWidth="1"/>
    <col min="4" max="4" width="9.140625" style="1"/>
    <col min="5" max="5" width="15.28515625" style="1" customWidth="1"/>
    <col min="6" max="6" width="15" style="16" customWidth="1"/>
    <col min="7" max="7" width="20.85546875" style="16" customWidth="1"/>
    <col min="8" max="8" width="17.5703125" style="1" hidden="1" customWidth="1"/>
    <col min="9" max="9" width="18.42578125" style="1" hidden="1" customWidth="1"/>
    <col min="10" max="10" width="20.85546875" style="16" customWidth="1"/>
    <col min="11" max="11" width="23.85546875" style="16" customWidth="1"/>
    <col min="12" max="12" width="20.85546875" style="16" customWidth="1"/>
    <col min="13" max="13" width="17.140625" style="16" customWidth="1"/>
    <col min="14" max="14" width="18.42578125" style="16" customWidth="1"/>
    <col min="15" max="15" width="16.85546875" style="16" customWidth="1"/>
    <col min="16" max="16" width="18.85546875" style="16" customWidth="1"/>
    <col min="17" max="17" width="16.7109375" style="16" customWidth="1"/>
    <col min="18" max="19" width="20.85546875" style="16" customWidth="1"/>
    <col min="20" max="16384" width="9.140625" style="1"/>
  </cols>
  <sheetData>
    <row r="1" spans="1:19" ht="15">
      <c r="C1" s="15" t="s">
        <v>14</v>
      </c>
    </row>
    <row r="3" spans="1:19">
      <c r="C3" s="1" t="s">
        <v>28</v>
      </c>
    </row>
    <row r="5" spans="1:19" s="8" customFormat="1" ht="38.25" customHeight="1">
      <c r="A5" s="2" t="s">
        <v>1</v>
      </c>
      <c r="B5" s="3" t="s">
        <v>12</v>
      </c>
      <c r="C5" s="4" t="s">
        <v>2</v>
      </c>
      <c r="D5" s="5" t="s">
        <v>3</v>
      </c>
      <c r="E5" s="6" t="s">
        <v>4</v>
      </c>
      <c r="F5" s="17" t="s">
        <v>5</v>
      </c>
      <c r="G5" s="17" t="s">
        <v>6</v>
      </c>
      <c r="H5" s="7" t="s">
        <v>7</v>
      </c>
      <c r="I5" s="7" t="s">
        <v>8</v>
      </c>
      <c r="J5" s="22" t="s">
        <v>35</v>
      </c>
      <c r="K5" s="22" t="s">
        <v>37</v>
      </c>
      <c r="L5" s="22" t="s">
        <v>38</v>
      </c>
      <c r="M5" s="22" t="s">
        <v>39</v>
      </c>
      <c r="N5" s="24" t="s">
        <v>40</v>
      </c>
      <c r="O5" s="22" t="s">
        <v>41</v>
      </c>
      <c r="P5" s="24" t="s">
        <v>42</v>
      </c>
      <c r="Q5" s="22" t="s">
        <v>43</v>
      </c>
      <c r="R5" s="20" t="s">
        <v>58</v>
      </c>
      <c r="S5" s="20" t="s">
        <v>59</v>
      </c>
    </row>
    <row r="6" spans="1:19" s="8" customFormat="1" ht="25.5" customHeight="1">
      <c r="A6" s="33">
        <v>1</v>
      </c>
      <c r="B6" s="35" t="s">
        <v>11</v>
      </c>
      <c r="C6" s="35" t="s">
        <v>13</v>
      </c>
      <c r="D6" s="42" t="s">
        <v>0</v>
      </c>
      <c r="E6" s="37">
        <v>100</v>
      </c>
      <c r="F6" s="44">
        <v>18575.46</v>
      </c>
      <c r="G6" s="18">
        <f>F6*E6</f>
        <v>1857546</v>
      </c>
      <c r="H6" s="27" t="s">
        <v>9</v>
      </c>
      <c r="I6" s="28" t="s">
        <v>34</v>
      </c>
      <c r="J6" s="23"/>
      <c r="K6" s="23"/>
      <c r="L6" s="23"/>
      <c r="M6" s="23"/>
      <c r="N6" s="23"/>
      <c r="O6" s="23">
        <v>17500</v>
      </c>
      <c r="P6" s="23"/>
      <c r="Q6" s="23"/>
      <c r="R6" s="46" t="s">
        <v>41</v>
      </c>
      <c r="S6" s="46" t="s">
        <v>60</v>
      </c>
    </row>
    <row r="7" spans="1:19" s="8" customFormat="1" ht="76.5">
      <c r="A7" s="34"/>
      <c r="B7" s="36"/>
      <c r="C7" s="36"/>
      <c r="D7" s="43"/>
      <c r="E7" s="38"/>
      <c r="F7" s="45"/>
      <c r="G7" s="18"/>
      <c r="H7" s="27"/>
      <c r="I7" s="29"/>
      <c r="J7" s="23"/>
      <c r="K7" s="23"/>
      <c r="L7" s="23"/>
      <c r="M7" s="23"/>
      <c r="N7" s="23"/>
      <c r="O7" s="23" t="s">
        <v>52</v>
      </c>
      <c r="P7" s="23"/>
      <c r="Q7" s="23"/>
      <c r="R7" s="47"/>
      <c r="S7" s="47"/>
    </row>
    <row r="8" spans="1:19" s="8" customFormat="1" ht="25.5">
      <c r="A8" s="9">
        <v>2</v>
      </c>
      <c r="B8" s="13" t="s">
        <v>15</v>
      </c>
      <c r="C8" s="13" t="s">
        <v>16</v>
      </c>
      <c r="D8" s="10" t="s">
        <v>0</v>
      </c>
      <c r="E8" s="11">
        <v>200</v>
      </c>
      <c r="F8" s="18">
        <v>29.26</v>
      </c>
      <c r="G8" s="18">
        <f>F8*E8</f>
        <v>5852</v>
      </c>
      <c r="H8" s="27"/>
      <c r="I8" s="29"/>
      <c r="J8" s="23"/>
      <c r="K8" s="23"/>
      <c r="L8" s="23"/>
      <c r="M8" s="23"/>
      <c r="N8" s="23"/>
      <c r="O8" s="23"/>
      <c r="P8" s="23"/>
      <c r="Q8" s="23"/>
      <c r="R8" s="21"/>
      <c r="S8" s="21"/>
    </row>
    <row r="9" spans="1:19" s="8" customFormat="1" ht="25.5">
      <c r="A9" s="9">
        <v>3</v>
      </c>
      <c r="B9" s="13" t="s">
        <v>17</v>
      </c>
      <c r="C9" s="13" t="s">
        <v>18</v>
      </c>
      <c r="D9" s="10" t="s">
        <v>0</v>
      </c>
      <c r="E9" s="11">
        <v>50</v>
      </c>
      <c r="F9" s="18">
        <v>28.37</v>
      </c>
      <c r="G9" s="18">
        <f t="shared" ref="G9:G18" si="0">F9*E9</f>
        <v>1418.5</v>
      </c>
      <c r="H9" s="27"/>
      <c r="I9" s="29"/>
      <c r="J9" s="23"/>
      <c r="K9" s="23"/>
      <c r="L9" s="23"/>
      <c r="M9" s="23"/>
      <c r="N9" s="23"/>
      <c r="O9" s="23"/>
      <c r="P9" s="23"/>
      <c r="Q9" s="23"/>
      <c r="R9" s="21"/>
      <c r="S9" s="21"/>
    </row>
    <row r="10" spans="1:19" s="8" customFormat="1" ht="25.5">
      <c r="A10" s="9">
        <v>4</v>
      </c>
      <c r="B10" s="13" t="s">
        <v>19</v>
      </c>
      <c r="C10" s="13" t="s">
        <v>20</v>
      </c>
      <c r="D10" s="10" t="s">
        <v>0</v>
      </c>
      <c r="E10" s="11">
        <v>5</v>
      </c>
      <c r="F10" s="18">
        <v>266208.61</v>
      </c>
      <c r="G10" s="18">
        <f t="shared" si="0"/>
        <v>1331043.0499999998</v>
      </c>
      <c r="H10" s="27"/>
      <c r="I10" s="29"/>
      <c r="J10" s="23"/>
      <c r="K10" s="23"/>
      <c r="L10" s="23"/>
      <c r="M10" s="23"/>
      <c r="N10" s="23"/>
      <c r="O10" s="23"/>
      <c r="P10" s="23"/>
      <c r="Q10" s="23"/>
      <c r="R10" s="21"/>
      <c r="S10" s="21"/>
    </row>
    <row r="11" spans="1:19" s="8" customFormat="1">
      <c r="A11" s="9">
        <v>5</v>
      </c>
      <c r="B11" s="13" t="s">
        <v>21</v>
      </c>
      <c r="C11" s="13" t="s">
        <v>22</v>
      </c>
      <c r="D11" s="10" t="s">
        <v>0</v>
      </c>
      <c r="E11" s="11">
        <v>50</v>
      </c>
      <c r="F11" s="18">
        <v>390837.57</v>
      </c>
      <c r="G11" s="18">
        <f t="shared" si="0"/>
        <v>19541878.5</v>
      </c>
      <c r="H11" s="27"/>
      <c r="I11" s="29"/>
      <c r="J11" s="23"/>
      <c r="K11" s="23"/>
      <c r="L11" s="23"/>
      <c r="M11" s="23"/>
      <c r="N11" s="23"/>
      <c r="O11" s="23"/>
      <c r="P11" s="23"/>
      <c r="Q11" s="23"/>
      <c r="R11" s="21"/>
      <c r="S11" s="21"/>
    </row>
    <row r="12" spans="1:19" s="8" customFormat="1" ht="25.5">
      <c r="A12" s="9">
        <v>6</v>
      </c>
      <c r="B12" s="13" t="s">
        <v>23</v>
      </c>
      <c r="C12" s="13" t="s">
        <v>32</v>
      </c>
      <c r="D12" s="14" t="s">
        <v>10</v>
      </c>
      <c r="E12" s="11">
        <v>2000</v>
      </c>
      <c r="F12" s="18">
        <v>5.93</v>
      </c>
      <c r="G12" s="18">
        <f>F12*E12</f>
        <v>11860</v>
      </c>
      <c r="H12" s="27"/>
      <c r="I12" s="29"/>
      <c r="J12" s="23"/>
      <c r="K12" s="23"/>
      <c r="L12" s="23"/>
      <c r="M12" s="23"/>
      <c r="N12" s="23"/>
      <c r="O12" s="23"/>
      <c r="P12" s="23"/>
      <c r="Q12" s="23"/>
      <c r="R12" s="21"/>
      <c r="S12" s="21"/>
    </row>
    <row r="13" spans="1:19" s="8" customFormat="1">
      <c r="A13" s="9">
        <v>7</v>
      </c>
      <c r="B13" s="13" t="s">
        <v>24</v>
      </c>
      <c r="C13" s="13" t="s">
        <v>33</v>
      </c>
      <c r="D13" s="14" t="s">
        <v>10</v>
      </c>
      <c r="E13" s="11">
        <v>110</v>
      </c>
      <c r="F13" s="18">
        <v>21.61</v>
      </c>
      <c r="G13" s="18">
        <f t="shared" si="0"/>
        <v>2377.1</v>
      </c>
      <c r="H13" s="27"/>
      <c r="I13" s="29"/>
      <c r="J13" s="23"/>
      <c r="K13" s="23"/>
      <c r="L13" s="23"/>
      <c r="M13" s="23"/>
      <c r="N13" s="23"/>
      <c r="O13" s="23"/>
      <c r="P13" s="23"/>
      <c r="Q13" s="23"/>
      <c r="R13" s="21"/>
      <c r="S13" s="21"/>
    </row>
    <row r="14" spans="1:19" s="8" customFormat="1" ht="25.5" customHeight="1">
      <c r="A14" s="33">
        <v>8</v>
      </c>
      <c r="B14" s="31" t="s">
        <v>25</v>
      </c>
      <c r="C14" s="31" t="s">
        <v>26</v>
      </c>
      <c r="D14" s="31" t="s">
        <v>10</v>
      </c>
      <c r="E14" s="37">
        <v>4000</v>
      </c>
      <c r="F14" s="39">
        <v>62.24</v>
      </c>
      <c r="G14" s="39">
        <f t="shared" si="0"/>
        <v>248960</v>
      </c>
      <c r="H14" s="27"/>
      <c r="I14" s="29"/>
      <c r="J14" s="23"/>
      <c r="K14" s="24">
        <v>40</v>
      </c>
      <c r="L14" s="23"/>
      <c r="M14" s="23">
        <v>45</v>
      </c>
      <c r="N14" s="23"/>
      <c r="O14" s="23"/>
      <c r="P14" s="23">
        <v>49</v>
      </c>
      <c r="Q14" s="23">
        <v>54</v>
      </c>
      <c r="R14" s="46" t="s">
        <v>37</v>
      </c>
      <c r="S14" s="46" t="s">
        <v>61</v>
      </c>
    </row>
    <row r="15" spans="1:19" s="8" customFormat="1" ht="63.75">
      <c r="A15" s="34"/>
      <c r="B15" s="32"/>
      <c r="C15" s="32"/>
      <c r="D15" s="32"/>
      <c r="E15" s="38"/>
      <c r="F15" s="40"/>
      <c r="G15" s="40"/>
      <c r="H15" s="27"/>
      <c r="I15" s="29"/>
      <c r="J15" s="23"/>
      <c r="K15" s="23" t="s">
        <v>45</v>
      </c>
      <c r="L15" s="23"/>
      <c r="M15" s="23" t="s">
        <v>49</v>
      </c>
      <c r="N15" s="23"/>
      <c r="O15" s="23"/>
      <c r="P15" s="23" t="s">
        <v>54</v>
      </c>
      <c r="Q15" s="23" t="s">
        <v>56</v>
      </c>
      <c r="R15" s="47"/>
      <c r="S15" s="47"/>
    </row>
    <row r="16" spans="1:19" s="8" customFormat="1" ht="42" customHeight="1">
      <c r="A16" s="33">
        <v>9</v>
      </c>
      <c r="B16" s="31" t="s">
        <v>29</v>
      </c>
      <c r="C16" s="35" t="s">
        <v>30</v>
      </c>
      <c r="D16" s="31" t="s">
        <v>27</v>
      </c>
      <c r="E16" s="37">
        <v>60000</v>
      </c>
      <c r="F16" s="39">
        <v>38.5</v>
      </c>
      <c r="G16" s="39">
        <f t="shared" si="0"/>
        <v>2310000</v>
      </c>
      <c r="H16" s="27"/>
      <c r="I16" s="29"/>
      <c r="J16" s="23">
        <v>30</v>
      </c>
      <c r="K16" s="23">
        <v>29.5</v>
      </c>
      <c r="L16" s="23">
        <v>30</v>
      </c>
      <c r="M16" s="23">
        <v>29.8</v>
      </c>
      <c r="N16" s="23">
        <v>28</v>
      </c>
      <c r="O16" s="24">
        <v>27.8</v>
      </c>
      <c r="P16" s="23">
        <v>30</v>
      </c>
      <c r="Q16" s="23"/>
      <c r="R16" s="46" t="s">
        <v>41</v>
      </c>
      <c r="S16" s="46" t="s">
        <v>61</v>
      </c>
    </row>
    <row r="17" spans="1:19" s="8" customFormat="1" ht="69.75" customHeight="1">
      <c r="A17" s="34"/>
      <c r="B17" s="32"/>
      <c r="C17" s="36"/>
      <c r="D17" s="32"/>
      <c r="E17" s="38"/>
      <c r="F17" s="40"/>
      <c r="G17" s="40"/>
      <c r="H17" s="27"/>
      <c r="I17" s="29"/>
      <c r="J17" s="23" t="s">
        <v>44</v>
      </c>
      <c r="K17" s="23" t="s">
        <v>46</v>
      </c>
      <c r="L17" s="23" t="s">
        <v>47</v>
      </c>
      <c r="M17" s="23" t="s">
        <v>48</v>
      </c>
      <c r="N17" s="23" t="s">
        <v>51</v>
      </c>
      <c r="O17" s="23" t="s">
        <v>53</v>
      </c>
      <c r="P17" s="23" t="s">
        <v>55</v>
      </c>
      <c r="Q17" s="23"/>
      <c r="R17" s="47"/>
      <c r="S17" s="47"/>
    </row>
    <row r="18" spans="1:19" s="8" customFormat="1" ht="42.75" customHeight="1">
      <c r="A18" s="33">
        <v>10</v>
      </c>
      <c r="B18" s="31" t="s">
        <v>29</v>
      </c>
      <c r="C18" s="31" t="s">
        <v>31</v>
      </c>
      <c r="D18" s="31" t="s">
        <v>27</v>
      </c>
      <c r="E18" s="37">
        <v>50000</v>
      </c>
      <c r="F18" s="39">
        <v>38.5</v>
      </c>
      <c r="G18" s="39">
        <f t="shared" si="0"/>
        <v>1925000</v>
      </c>
      <c r="H18" s="27"/>
      <c r="I18" s="30"/>
      <c r="J18" s="23">
        <v>30</v>
      </c>
      <c r="K18" s="23">
        <v>29.5</v>
      </c>
      <c r="L18" s="23"/>
      <c r="M18" s="23">
        <v>29.8</v>
      </c>
      <c r="N18" s="24">
        <v>24</v>
      </c>
      <c r="O18" s="23">
        <v>27.8</v>
      </c>
      <c r="P18" s="23">
        <v>30</v>
      </c>
      <c r="Q18" s="23"/>
      <c r="R18" s="46" t="s">
        <v>40</v>
      </c>
      <c r="S18" s="46" t="s">
        <v>61</v>
      </c>
    </row>
    <row r="19" spans="1:19" s="8" customFormat="1" ht="63.75">
      <c r="A19" s="34"/>
      <c r="B19" s="32"/>
      <c r="C19" s="32"/>
      <c r="D19" s="32"/>
      <c r="E19" s="38"/>
      <c r="F19" s="40"/>
      <c r="G19" s="40"/>
      <c r="H19" s="25"/>
      <c r="I19" s="26"/>
      <c r="J19" s="23" t="s">
        <v>44</v>
      </c>
      <c r="K19" s="23" t="s">
        <v>46</v>
      </c>
      <c r="L19" s="23"/>
      <c r="M19" s="23" t="s">
        <v>48</v>
      </c>
      <c r="N19" s="23" t="s">
        <v>51</v>
      </c>
      <c r="O19" s="23" t="s">
        <v>53</v>
      </c>
      <c r="P19" s="23" t="s">
        <v>55</v>
      </c>
      <c r="Q19" s="23"/>
      <c r="R19" s="47"/>
      <c r="S19" s="47"/>
    </row>
    <row r="20" spans="1:19" ht="38.25">
      <c r="G20" s="19">
        <f>SUM(G6:G18)</f>
        <v>27235935.150000002</v>
      </c>
      <c r="H20" s="12"/>
      <c r="I20" s="12"/>
      <c r="J20" s="19" t="s">
        <v>36</v>
      </c>
      <c r="K20" s="19"/>
      <c r="L20" s="19"/>
      <c r="M20" s="41" t="s">
        <v>50</v>
      </c>
      <c r="N20" s="19"/>
      <c r="O20" s="19"/>
      <c r="P20" s="19"/>
      <c r="Q20" s="41" t="s">
        <v>57</v>
      </c>
      <c r="R20" s="19"/>
      <c r="S20" s="19"/>
    </row>
  </sheetData>
  <mergeCells count="37">
    <mergeCell ref="R18:R19"/>
    <mergeCell ref="S18:S19"/>
    <mergeCell ref="R6:R7"/>
    <mergeCell ref="S6:S7"/>
    <mergeCell ref="R14:R15"/>
    <mergeCell ref="S14:S15"/>
    <mergeCell ref="R16:R17"/>
    <mergeCell ref="S16:S17"/>
    <mergeCell ref="F14:F15"/>
    <mergeCell ref="G14:G15"/>
    <mergeCell ref="A6:A7"/>
    <mergeCell ref="B6:B7"/>
    <mergeCell ref="C6:C7"/>
    <mergeCell ref="D6:D7"/>
    <mergeCell ref="E6:E7"/>
    <mergeCell ref="F6:F7"/>
    <mergeCell ref="A14:A15"/>
    <mergeCell ref="B14:B15"/>
    <mergeCell ref="C14:C15"/>
    <mergeCell ref="D14:D15"/>
    <mergeCell ref="E14:E15"/>
    <mergeCell ref="H6:H18"/>
    <mergeCell ref="I6:I18"/>
    <mergeCell ref="B16:B17"/>
    <mergeCell ref="A16:A17"/>
    <mergeCell ref="C16:C17"/>
    <mergeCell ref="D16:D17"/>
    <mergeCell ref="E16:E17"/>
    <mergeCell ref="F16:F17"/>
    <mergeCell ref="G16:G17"/>
    <mergeCell ref="A18:A19"/>
    <mergeCell ref="B18:B19"/>
    <mergeCell ref="C18:C19"/>
    <mergeCell ref="D18:D19"/>
    <mergeCell ref="E18:E19"/>
    <mergeCell ref="F18:F19"/>
    <mergeCell ref="G18:G19"/>
  </mergeCells>
  <pageMargins left="0.74803149606299213" right="0.1574803149606299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2018-01-11T10:24:36Z</cp:lastPrinted>
  <dcterms:created xsi:type="dcterms:W3CDTF">2018-01-10T10:21:03Z</dcterms:created>
  <dcterms:modified xsi:type="dcterms:W3CDTF">2018-01-21T06:13:38Z</dcterms:modified>
</cp:coreProperties>
</file>