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definedNames>
    <definedName name="_xlnm._FilterDatabase" localSheetId="0" hidden="1">Лист1!$A$2:$P$72</definedName>
  </definedName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3" i="1"/>
  <c r="G72" i="1" l="1"/>
</calcChain>
</file>

<file path=xl/sharedStrings.xml><?xml version="1.0" encoding="utf-8"?>
<sst xmlns="http://schemas.openxmlformats.org/spreadsheetml/2006/main" count="323" uniqueCount="182">
  <si>
    <t>Кол-во</t>
  </si>
  <si>
    <t>Цена</t>
  </si>
  <si>
    <t>Миконазол</t>
  </si>
  <si>
    <t xml:space="preserve">оральная гель 2%, 20 гр </t>
  </si>
  <si>
    <t>Фамотидин</t>
  </si>
  <si>
    <t>порошок лиофилизированный для приготовления раствор для инъекций 5 мл</t>
  </si>
  <si>
    <t>Пантопразол</t>
  </si>
  <si>
    <t>порошок для приготовления раствора для внутривенного введения 40 мг</t>
  </si>
  <si>
    <t>Атропин сульфат</t>
  </si>
  <si>
    <t>раствор для инъекций 1мг/мл</t>
  </si>
  <si>
    <t>Домперидон</t>
  </si>
  <si>
    <t>капли для приема внутрь</t>
  </si>
  <si>
    <t xml:space="preserve">Натрия пикосульфат </t>
  </si>
  <si>
    <t xml:space="preserve">капли оральные 0,75 % 30 мл </t>
  </si>
  <si>
    <t>Лактулоза</t>
  </si>
  <si>
    <t xml:space="preserve">сироп 667 г/л  200 мл, </t>
  </si>
  <si>
    <t>Нистатин</t>
  </si>
  <si>
    <t xml:space="preserve">250000 ЕД </t>
  </si>
  <si>
    <t>Уголь активированный</t>
  </si>
  <si>
    <t>Тиамина гидрохлорид</t>
  </si>
  <si>
    <t>раствор для инъкции 5% 1мл</t>
  </si>
  <si>
    <t xml:space="preserve">Токоферол </t>
  </si>
  <si>
    <t>200мг</t>
  </si>
  <si>
    <t xml:space="preserve">Кальция глюконат </t>
  </si>
  <si>
    <t>таблетки,500мг</t>
  </si>
  <si>
    <t xml:space="preserve">раствор для инъекций 100 мг/мл, 5 мл </t>
  </si>
  <si>
    <t xml:space="preserve">раствор для инъекций 100 мг/мл, 10 мл </t>
  </si>
  <si>
    <t>Левокарнитин</t>
  </si>
  <si>
    <t>раствор для инъекций 1г/5мл, 5 мл</t>
  </si>
  <si>
    <t>раствор для приема внутрь 2 г/10 мл</t>
  </si>
  <si>
    <t>Транексамовая кислота</t>
  </si>
  <si>
    <t>таблетки, покрытые пленочной оболочкой  250 мг</t>
  </si>
  <si>
    <t>раствор для инъекций 100 мг/мл по 5 мл</t>
  </si>
  <si>
    <t>Фитоменадион</t>
  </si>
  <si>
    <t>раствор в/м 10 мг/мл</t>
  </si>
  <si>
    <t>Фолиевая кислота</t>
  </si>
  <si>
    <t>таблетки 1 мг,</t>
  </si>
  <si>
    <t xml:space="preserve">Комплекс аминокислот </t>
  </si>
  <si>
    <t>Комплекс аминокислот</t>
  </si>
  <si>
    <t>Жировые эмульсии</t>
  </si>
  <si>
    <t xml:space="preserve">эмульсия жировая для инфузий 20 % по 100 мл </t>
  </si>
  <si>
    <t xml:space="preserve">эмульсия для внутривенных инфузий 20 % по 500 мл </t>
  </si>
  <si>
    <t>Электролиты</t>
  </si>
  <si>
    <t xml:space="preserve">раствор для инфузий  500мл </t>
  </si>
  <si>
    <t>Растворы для перитонеального диализа</t>
  </si>
  <si>
    <t xml:space="preserve">раствор для перитонеального диализа 1,36% по 2000 мл </t>
  </si>
  <si>
    <t xml:space="preserve">раствор для перитонеального диализа 2.27% по 2000 мл </t>
  </si>
  <si>
    <t>Дигоксин</t>
  </si>
  <si>
    <t xml:space="preserve">раствор для инъекций 0.0025% по 1мл </t>
  </si>
  <si>
    <t>гипотиазид</t>
  </si>
  <si>
    <t>таблетки 100мг</t>
  </si>
  <si>
    <t>Пентоксифиллин</t>
  </si>
  <si>
    <t>раствор для инъекций 2%, 5 мл</t>
  </si>
  <si>
    <t>Пропранолол</t>
  </si>
  <si>
    <t>таблетки 10 мг</t>
  </si>
  <si>
    <t>Декспантенол</t>
  </si>
  <si>
    <t>крем для наруж.применения 5% 30г</t>
  </si>
  <si>
    <t>мазь глазная 5% 5г</t>
  </si>
  <si>
    <t>Хлорамфеникол</t>
  </si>
  <si>
    <t>линимент 10% 25 г</t>
  </si>
  <si>
    <t xml:space="preserve">Ацикловир </t>
  </si>
  <si>
    <t xml:space="preserve">крем 5% 10 г </t>
  </si>
  <si>
    <t>Преднизолон</t>
  </si>
  <si>
    <t>мазь для наружного применения 0,5%</t>
  </si>
  <si>
    <t>Перекись водорода</t>
  </si>
  <si>
    <t>3%50мл</t>
  </si>
  <si>
    <t>Десмопрессин</t>
  </si>
  <si>
    <t>таблетки 0,1 мг</t>
  </si>
  <si>
    <t>Цефоперазон</t>
  </si>
  <si>
    <t>порошок для приготовления раствора для инъекций, 1 г</t>
  </si>
  <si>
    <t>Цефоперазон и ингибитор бета-лактамазы</t>
  </si>
  <si>
    <t xml:space="preserve">порошок для приготовления раствора для инъекций  2 г </t>
  </si>
  <si>
    <t>Линкомицин</t>
  </si>
  <si>
    <t>раствор для инъекций 30%1мл</t>
  </si>
  <si>
    <t>Амикацин</t>
  </si>
  <si>
    <t>раствор для инъекций 100 мг/2 мл по 2 мл</t>
  </si>
  <si>
    <t>Флуконазол</t>
  </si>
  <si>
    <t>сироп 25 мг/5 мл 70мл</t>
  </si>
  <si>
    <t>Вориконазол</t>
  </si>
  <si>
    <t>таблетки, покрытые пленочной оболочкой 50 мг</t>
  </si>
  <si>
    <t>Валганцикловир</t>
  </si>
  <si>
    <t>таблетки, покрытые оболочкой 450 мг</t>
  </si>
  <si>
    <t>Кладрибин</t>
  </si>
  <si>
    <t xml:space="preserve">Раствор для инькции 0,1% </t>
  </si>
  <si>
    <t>Фторурацил</t>
  </si>
  <si>
    <t>Раствор для иньекции 50 мг/5 мл</t>
  </si>
  <si>
    <t>Винкристин</t>
  </si>
  <si>
    <t>раствор для иньекции 1 мг/мл</t>
  </si>
  <si>
    <t xml:space="preserve">Блеомицин </t>
  </si>
  <si>
    <t>порошок лиофилизированный 15 мг</t>
  </si>
  <si>
    <t>концентрат для приготовления раствора для внутривенного введения 5 мг/мл по 1 мл</t>
  </si>
  <si>
    <t>Диклофенак</t>
  </si>
  <si>
    <t>Гель 45г</t>
  </si>
  <si>
    <t>Аллопуринол</t>
  </si>
  <si>
    <t>таблетки 100 мг</t>
  </si>
  <si>
    <t>Фентанил</t>
  </si>
  <si>
    <t>раствор для инъекций 0,005% по 2мл</t>
  </si>
  <si>
    <t xml:space="preserve">Пропофол </t>
  </si>
  <si>
    <t>эмульсия для внутривен- ного введения 10 мг/мл по 10 мл</t>
  </si>
  <si>
    <t xml:space="preserve">Натрия оксибутират </t>
  </si>
  <si>
    <t>раствор для инъекций 200 мг/мл по 10 мл</t>
  </si>
  <si>
    <t>крем для наружного применения 30 грамм</t>
  </si>
  <si>
    <t>Тримеперидин</t>
  </si>
  <si>
    <t>раствор для инъекций, 2% по1 мл</t>
  </si>
  <si>
    <t xml:space="preserve">Парацетамол </t>
  </si>
  <si>
    <t xml:space="preserve">Раствор для инфузий, 10мг/мл, 100 мл, </t>
  </si>
  <si>
    <t>Фенобарбитал</t>
  </si>
  <si>
    <t>Ксилометазолин</t>
  </si>
  <si>
    <t>капли назальные 0,05% по 10 мл</t>
  </si>
  <si>
    <t>раствор для приема внутрь и ингаляций 7,5 мг/мл во флаконе 100 мл</t>
  </si>
  <si>
    <t>Цетиризин</t>
  </si>
  <si>
    <t>капли для приема внут 10мг/мл. 20мл</t>
  </si>
  <si>
    <t>Легочные сурфактанты комбинированный препарат</t>
  </si>
  <si>
    <t>суспензия для интратрахеального введения  25 мг/мл, 4 мл</t>
  </si>
  <si>
    <t xml:space="preserve">Тетрациклин </t>
  </si>
  <si>
    <t>мазь 1% глазная 10г</t>
  </si>
  <si>
    <t>Ципрофлоксацин</t>
  </si>
  <si>
    <t xml:space="preserve">глазные капли 0,3% 5 мл </t>
  </si>
  <si>
    <t>Дексаметазон и Тобрамицин</t>
  </si>
  <si>
    <t>капли глазн 5мл</t>
  </si>
  <si>
    <t>Тропикамид</t>
  </si>
  <si>
    <t>капли глазные 0.5% по 10 мл</t>
  </si>
  <si>
    <t>Фенилэфрин (Ирифрин,белифрин)</t>
  </si>
  <si>
    <t xml:space="preserve">Глазные капли 2,5% 5 мл </t>
  </si>
  <si>
    <t>Гадодиамид</t>
  </si>
  <si>
    <t>жидкость во флаконе 15мл</t>
  </si>
  <si>
    <t>Итого:</t>
  </si>
  <si>
    <t>туба</t>
  </si>
  <si>
    <t xml:space="preserve"> 250мг</t>
  </si>
  <si>
    <t>контейнер</t>
  </si>
  <si>
    <t>флакон</t>
  </si>
  <si>
    <t>ампула</t>
  </si>
  <si>
    <t>таблетка</t>
  </si>
  <si>
    <t>капсула</t>
  </si>
  <si>
    <t>№                 лота</t>
  </si>
  <si>
    <t>Наименование</t>
  </si>
  <si>
    <t>Характеристика</t>
  </si>
  <si>
    <t>Ед.изм</t>
  </si>
  <si>
    <t>Сумма, тенге</t>
  </si>
  <si>
    <t>Такролимус</t>
  </si>
  <si>
    <t>Лидокаин, прилокаин</t>
  </si>
  <si>
    <t>Амброксол</t>
  </si>
  <si>
    <t>эмульсия 1250мл. Содержит аминокислоты - 71,8 г, углеводы - 180 г, МСТ/ЛСТ жировую эмульсию - 50 г и электролиты (в.т.ч. цинк). Общая калорийность 1475 ккал.</t>
  </si>
  <si>
    <t>ТОО "Авицена-ЛТД"</t>
  </si>
  <si>
    <t>ТОО "INKAR"</t>
  </si>
  <si>
    <t>ТОО "Абзал Алем"</t>
  </si>
  <si>
    <t>ТОО "медак фарма"</t>
  </si>
  <si>
    <t>ТОО "КФК "МЕДСЕРВИС ПЛЮС"</t>
  </si>
  <si>
    <t>ТОО "ВИВА ФАРМ"</t>
  </si>
  <si>
    <t>ТОО "Интерфармсервис"</t>
  </si>
  <si>
    <t>Победитель</t>
  </si>
  <si>
    <t>GDP</t>
  </si>
  <si>
    <t>1000,00 ПАНТАЗОЛ, пр-ва Напрод Лайф Сайенсиз Пвт. Лтд., Индия, РК-ЛС-5№023875</t>
  </si>
  <si>
    <r>
      <t xml:space="preserve">600,00  АВИФОЛ®, пр-ва Напрод Лайф Сайенсиз Пвт. Лтд., Индия, РК-ЛС-5№023935 </t>
    </r>
    <r>
      <rPr>
        <sz val="10"/>
        <color rgb="FFFF0000"/>
        <rFont val="Arial"/>
        <family val="2"/>
        <charset val="204"/>
      </rPr>
      <t>товар не соответствует пп.2) п.18 Правил</t>
    </r>
  </si>
  <si>
    <t>350,00  Квамател®, пр-ва Гедеон Рихтер, Венгрия, РК-ЛС-5№016290</t>
  </si>
  <si>
    <t>900,00 Протектопаза, пр-ва Ромфарм Компани С.Р.Л., Румыния, РК-ЛС-5№024277</t>
  </si>
  <si>
    <t>570,00 Метакартин, пр-ва Мефар Илач Санайии А.Ш., Турция, РК-ЛС-5№022362</t>
  </si>
  <si>
    <t>342,00 Метакартин, пр-ва Уорлд Медицин Илач Сан. ве Тидж. А.Ш., Турция, РК-ЛС-5№023481</t>
  </si>
  <si>
    <t>11 260,00  НуТРИфлекс Липид спешиал, пр-ва Б. Браун Мельзунген АГ, Германия, РК-ЛС-5№019246</t>
  </si>
  <si>
    <t>340,00 Медоцеф, пр-ва Медокеми (Far East) Лтд, (Aseptic Cephalosporin Facility), Вьетнам, РК-ЛС-5№025021</t>
  </si>
  <si>
    <t>1 120,00 Сульцеф, пр-ва Медокеми Лтд, Кипр, РК-ЛС-5№024553</t>
  </si>
  <si>
    <t>720,00 Меркацин, пр-ва Е.И.П.И.Ко., Египет, РК-ЛС-5№122053</t>
  </si>
  <si>
    <t>2 000,00 Флунол®, пр-ва Нобел Алматинская Фармацевтическая Фабрика, Казахстан, РК-ЛС-3№121707</t>
  </si>
  <si>
    <t>1 130,00 Парацетамол Б.Браун, пр-ва Б.Браун Медикал С.А., Испания, РК-ЛС-5№024052</t>
  </si>
  <si>
    <t>7 100,00 СМОФлипид, пр-ва Фрезениус Каби Дойчланд ГмбХ, Германия, РК-ЛС-5№021591</t>
  </si>
  <si>
    <t>195,00 FLUCEL, пр-ва, Индия Разовый ввоз KZ03VBY00052071</t>
  </si>
  <si>
    <t>355,00 Квамател®, пр-ва Гедеон Рихтер, Венгрия, РК-ЛС-5№016290</t>
  </si>
  <si>
    <t>886,20 Картан,  пр-ва ДЕМО С.А. Фармасьютикал Индастри, Греция, РК-ЛС-5№004457</t>
  </si>
  <si>
    <t>699,00  Трамин, пр-ва Хилтон Фарма (Пвт.) Лтд, Пакистан, РК-ЛС-5№013202</t>
  </si>
  <si>
    <t>904,00 Гансил, пр-ваХетеро Лабс Лимитед, РК-ЛС-5№023277</t>
  </si>
  <si>
    <t>95,60 Фентанил, пр-ва АО Химфарм, Казахстан, РК-ЛС-5№015713</t>
  </si>
  <si>
    <t>119,00 Промедол, пр-ва АО Химфарм, Казахстан, РК-ЛС-5№010158</t>
  </si>
  <si>
    <t>433,00 Тропикамид, Ромфарм Компани С.Р.Л., РУМЫНИЯ, РК-ЛС-5№010727</t>
  </si>
  <si>
    <t>7,90 Фенобарбитал</t>
  </si>
  <si>
    <t>1030,00 Валганцикловир Вива Фарм, ТОО ВИВА ФАРМ, Казахстан, РК-ЛС-5№023377</t>
  </si>
  <si>
    <t>237,00  FLUCEL, пр-ва, Индия Разовый ввоз KZ38VBY00040674</t>
  </si>
  <si>
    <t>770,00 Vynlon               пр-ва, Индия Разовый ввоз KZ38VBY00040674</t>
  </si>
  <si>
    <t>5 600,00 Bleocel пр-ва, Индия Разовый ввоз KZ38VBY00040674</t>
  </si>
  <si>
    <t>-</t>
  </si>
  <si>
    <t>10% раствор для инфузий. Специальный комплекс из 20 аминокислот адаптированный к белковым потребностям пациентов с печеночной недостаточностью. 1000 мл раствора содержат:  аминокислот 100 г/л, общий азот 15,3 г/л. 
Теоретическая осмолярность 875 мОсм/л.  
Общая калорийность 1675 кДж/л (400 ккал/л). Не содержит сорбитол, ксилитол. 500 мл</t>
  </si>
  <si>
    <t>2429,00  ААминоплазмаль Гепа 10%, Б. Браун Мельзунген АГ, Германия, РК-ЛС-5№008887</t>
  </si>
  <si>
    <t>26 000,00 Програф®, пр-ва  Астеллас Фарма Юроп Б.В., НИДЕРЛАНДЫ, РК-ЛС-5№010353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</si>
</sst>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3" fontId="4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zoomScaleNormal="100" zoomScaleSheetLayoutView="100" workbookViewId="0">
      <pane ySplit="2" topLeftCell="A3" activePane="bottomLeft" state="frozen"/>
      <selection pane="bottomLeft" activeCell="J42" sqref="J42"/>
    </sheetView>
  </sheetViews>
  <sheetFormatPr defaultRowHeight="12.75" x14ac:dyDescent="0.25"/>
  <cols>
    <col min="1" max="1" width="8.28515625" style="8" customWidth="1"/>
    <col min="2" max="2" width="25.140625" style="16" customWidth="1"/>
    <col min="3" max="3" width="60.42578125" style="16" customWidth="1"/>
    <col min="4" max="4" width="14.28515625" style="8" customWidth="1"/>
    <col min="5" max="5" width="9.140625" style="8"/>
    <col min="6" max="6" width="12.85546875" style="21" customWidth="1"/>
    <col min="7" max="7" width="16.140625" style="21" customWidth="1"/>
    <col min="8" max="8" width="16.5703125" style="21" customWidth="1"/>
    <col min="9" max="9" width="12.42578125" style="21" bestFit="1" customWidth="1"/>
    <col min="10" max="10" width="13.85546875" style="21" customWidth="1"/>
    <col min="11" max="11" width="14.28515625" style="21" customWidth="1"/>
    <col min="12" max="12" width="13.7109375" style="21" bestFit="1" customWidth="1"/>
    <col min="13" max="13" width="18.5703125" style="21" bestFit="1" customWidth="1"/>
    <col min="14" max="14" width="12.28515625" style="21" customWidth="1"/>
    <col min="15" max="15" width="12.42578125" style="21" bestFit="1" customWidth="1"/>
    <col min="16" max="16384" width="9.140625" style="8"/>
  </cols>
  <sheetData>
    <row r="1" spans="1:15" x14ac:dyDescent="0.25">
      <c r="I1" s="21" t="s">
        <v>151</v>
      </c>
      <c r="K1" s="21" t="s">
        <v>151</v>
      </c>
      <c r="N1" s="21" t="s">
        <v>151</v>
      </c>
    </row>
    <row r="2" spans="1:15" ht="36" x14ac:dyDescent="0.25">
      <c r="A2" s="2" t="s">
        <v>134</v>
      </c>
      <c r="B2" s="3" t="s">
        <v>135</v>
      </c>
      <c r="C2" s="3" t="s">
        <v>136</v>
      </c>
      <c r="D2" s="3" t="s">
        <v>137</v>
      </c>
      <c r="E2" s="3" t="s">
        <v>0</v>
      </c>
      <c r="F2" s="4" t="s">
        <v>1</v>
      </c>
      <c r="G2" s="5" t="s">
        <v>138</v>
      </c>
      <c r="H2" s="22" t="s">
        <v>143</v>
      </c>
      <c r="I2" s="23" t="s">
        <v>144</v>
      </c>
      <c r="J2" s="22" t="s">
        <v>145</v>
      </c>
      <c r="K2" s="22" t="s">
        <v>146</v>
      </c>
      <c r="L2" s="22" t="s">
        <v>147</v>
      </c>
      <c r="M2" s="23" t="s">
        <v>148</v>
      </c>
      <c r="N2" s="22" t="s">
        <v>149</v>
      </c>
      <c r="O2" s="23" t="s">
        <v>150</v>
      </c>
    </row>
    <row r="3" spans="1:15" x14ac:dyDescent="0.25">
      <c r="A3" s="1">
        <v>1</v>
      </c>
      <c r="B3" s="6" t="s">
        <v>2</v>
      </c>
      <c r="C3" s="6" t="s">
        <v>3</v>
      </c>
      <c r="D3" s="1" t="s">
        <v>127</v>
      </c>
      <c r="E3" s="7">
        <v>70</v>
      </c>
      <c r="F3" s="17">
        <v>1252.32</v>
      </c>
      <c r="G3" s="17">
        <f>E3*F3</f>
        <v>87662.399999999994</v>
      </c>
      <c r="H3" s="24"/>
      <c r="I3" s="24"/>
      <c r="J3" s="24"/>
      <c r="K3" s="24"/>
      <c r="L3" s="24"/>
      <c r="M3" s="24"/>
      <c r="N3" s="24"/>
      <c r="O3" s="24" t="s">
        <v>178</v>
      </c>
    </row>
    <row r="4" spans="1:15" ht="89.25" x14ac:dyDescent="0.25">
      <c r="A4" s="1">
        <v>2</v>
      </c>
      <c r="B4" s="6" t="s">
        <v>4</v>
      </c>
      <c r="C4" s="6" t="s">
        <v>5</v>
      </c>
      <c r="D4" s="1" t="s">
        <v>130</v>
      </c>
      <c r="E4" s="7">
        <v>10</v>
      </c>
      <c r="F4" s="17">
        <v>355.46</v>
      </c>
      <c r="G4" s="17">
        <f t="shared" ref="G4:G67" si="0">E4*F4</f>
        <v>3554.6</v>
      </c>
      <c r="H4" s="24"/>
      <c r="I4" s="26" t="s">
        <v>154</v>
      </c>
      <c r="J4" s="24"/>
      <c r="K4" s="24"/>
      <c r="L4" s="25" t="s">
        <v>166</v>
      </c>
      <c r="M4" s="24"/>
      <c r="N4" s="24"/>
      <c r="O4" s="23" t="s">
        <v>144</v>
      </c>
    </row>
    <row r="5" spans="1:15" ht="114.75" x14ac:dyDescent="0.25">
      <c r="A5" s="1">
        <v>3</v>
      </c>
      <c r="B5" s="6" t="s">
        <v>6</v>
      </c>
      <c r="C5" s="6" t="s">
        <v>7</v>
      </c>
      <c r="D5" s="1" t="s">
        <v>130</v>
      </c>
      <c r="E5" s="7">
        <v>2500</v>
      </c>
      <c r="F5" s="17">
        <v>1009.91</v>
      </c>
      <c r="G5" s="17">
        <f t="shared" si="0"/>
        <v>2524775</v>
      </c>
      <c r="H5" s="25" t="s">
        <v>152</v>
      </c>
      <c r="I5" s="26" t="s">
        <v>155</v>
      </c>
      <c r="J5" s="24"/>
      <c r="K5" s="24"/>
      <c r="L5" s="24"/>
      <c r="M5" s="24"/>
      <c r="N5" s="24"/>
      <c r="O5" s="23" t="s">
        <v>144</v>
      </c>
    </row>
    <row r="6" spans="1:15" x14ac:dyDescent="0.25">
      <c r="A6" s="1">
        <v>4</v>
      </c>
      <c r="B6" s="6" t="s">
        <v>8</v>
      </c>
      <c r="C6" s="6" t="s">
        <v>9</v>
      </c>
      <c r="D6" s="1" t="s">
        <v>131</v>
      </c>
      <c r="E6" s="7">
        <v>800</v>
      </c>
      <c r="F6" s="17">
        <v>14.45</v>
      </c>
      <c r="G6" s="17">
        <f t="shared" si="0"/>
        <v>11560</v>
      </c>
      <c r="H6" s="24"/>
      <c r="I6" s="24"/>
      <c r="J6" s="24"/>
      <c r="K6" s="24"/>
      <c r="L6" s="24"/>
      <c r="M6" s="24"/>
      <c r="N6" s="24"/>
      <c r="O6" s="24" t="s">
        <v>178</v>
      </c>
    </row>
    <row r="7" spans="1:15" x14ac:dyDescent="0.25">
      <c r="A7" s="1">
        <v>5</v>
      </c>
      <c r="B7" s="6" t="s">
        <v>10</v>
      </c>
      <c r="C7" s="6" t="s">
        <v>11</v>
      </c>
      <c r="D7" s="1" t="s">
        <v>130</v>
      </c>
      <c r="E7" s="7">
        <v>15</v>
      </c>
      <c r="F7" s="17">
        <v>1740.73</v>
      </c>
      <c r="G7" s="17">
        <f t="shared" si="0"/>
        <v>26110.95</v>
      </c>
      <c r="H7" s="24"/>
      <c r="I7" s="24"/>
      <c r="J7" s="24"/>
      <c r="K7" s="24"/>
      <c r="L7" s="24"/>
      <c r="M7" s="24"/>
      <c r="N7" s="24"/>
      <c r="O7" s="24" t="s">
        <v>178</v>
      </c>
    </row>
    <row r="8" spans="1:15" x14ac:dyDescent="0.25">
      <c r="A8" s="1">
        <v>6</v>
      </c>
      <c r="B8" s="6" t="s">
        <v>12</v>
      </c>
      <c r="C8" s="6" t="s">
        <v>13</v>
      </c>
      <c r="D8" s="1" t="s">
        <v>130</v>
      </c>
      <c r="E8" s="7">
        <v>10</v>
      </c>
      <c r="F8" s="17">
        <v>1303.72</v>
      </c>
      <c r="G8" s="17">
        <f t="shared" si="0"/>
        <v>13037.2</v>
      </c>
      <c r="H8" s="24"/>
      <c r="I8" s="24"/>
      <c r="J8" s="24"/>
      <c r="K8" s="24"/>
      <c r="L8" s="24"/>
      <c r="M8" s="24"/>
      <c r="N8" s="24"/>
      <c r="O8" s="24" t="s">
        <v>178</v>
      </c>
    </row>
    <row r="9" spans="1:15" x14ac:dyDescent="0.25">
      <c r="A9" s="1">
        <v>7</v>
      </c>
      <c r="B9" s="6" t="s">
        <v>14</v>
      </c>
      <c r="C9" s="6" t="s">
        <v>15</v>
      </c>
      <c r="D9" s="1" t="s">
        <v>130</v>
      </c>
      <c r="E9" s="7">
        <v>150</v>
      </c>
      <c r="F9" s="17">
        <v>1289.9000000000001</v>
      </c>
      <c r="G9" s="17">
        <f t="shared" si="0"/>
        <v>193485</v>
      </c>
      <c r="H9" s="24"/>
      <c r="I9" s="24"/>
      <c r="J9" s="24"/>
      <c r="K9" s="24"/>
      <c r="L9" s="24"/>
      <c r="M9" s="24"/>
      <c r="N9" s="24"/>
      <c r="O9" s="24" t="s">
        <v>178</v>
      </c>
    </row>
    <row r="10" spans="1:15" x14ac:dyDescent="0.25">
      <c r="A10" s="1">
        <v>8</v>
      </c>
      <c r="B10" s="6" t="s">
        <v>16</v>
      </c>
      <c r="C10" s="6" t="s">
        <v>17</v>
      </c>
      <c r="D10" s="1" t="s">
        <v>132</v>
      </c>
      <c r="E10" s="7">
        <v>100</v>
      </c>
      <c r="F10" s="17">
        <v>8.82</v>
      </c>
      <c r="G10" s="17">
        <f t="shared" si="0"/>
        <v>882</v>
      </c>
      <c r="H10" s="24"/>
      <c r="I10" s="24"/>
      <c r="J10" s="24"/>
      <c r="K10" s="24"/>
      <c r="L10" s="24"/>
      <c r="M10" s="24"/>
      <c r="N10" s="24"/>
      <c r="O10" s="24" t="s">
        <v>178</v>
      </c>
    </row>
    <row r="11" spans="1:15" x14ac:dyDescent="0.25">
      <c r="A11" s="1">
        <v>9</v>
      </c>
      <c r="B11" s="6" t="s">
        <v>18</v>
      </c>
      <c r="C11" s="6" t="s">
        <v>128</v>
      </c>
      <c r="D11" s="1" t="s">
        <v>132</v>
      </c>
      <c r="E11" s="7">
        <v>300</v>
      </c>
      <c r="F11" s="17">
        <v>5.87</v>
      </c>
      <c r="G11" s="17">
        <f t="shared" si="0"/>
        <v>1761</v>
      </c>
      <c r="H11" s="24"/>
      <c r="I11" s="24"/>
      <c r="J11" s="24"/>
      <c r="K11" s="24"/>
      <c r="L11" s="24"/>
      <c r="M11" s="24"/>
      <c r="N11" s="24"/>
      <c r="O11" s="24" t="s">
        <v>178</v>
      </c>
    </row>
    <row r="12" spans="1:15" x14ac:dyDescent="0.25">
      <c r="A12" s="1">
        <v>10</v>
      </c>
      <c r="B12" s="6" t="s">
        <v>19</v>
      </c>
      <c r="C12" s="6" t="s">
        <v>20</v>
      </c>
      <c r="D12" s="1" t="s">
        <v>131</v>
      </c>
      <c r="E12" s="7">
        <v>150</v>
      </c>
      <c r="F12" s="17">
        <v>10.98</v>
      </c>
      <c r="G12" s="17">
        <f t="shared" si="0"/>
        <v>1647</v>
      </c>
      <c r="H12" s="24"/>
      <c r="I12" s="24"/>
      <c r="J12" s="24"/>
      <c r="K12" s="24"/>
      <c r="L12" s="24"/>
      <c r="M12" s="24"/>
      <c r="N12" s="24"/>
      <c r="O12" s="24" t="s">
        <v>178</v>
      </c>
    </row>
    <row r="13" spans="1:15" x14ac:dyDescent="0.25">
      <c r="A13" s="1">
        <v>11</v>
      </c>
      <c r="B13" s="6" t="s">
        <v>21</v>
      </c>
      <c r="C13" s="6" t="s">
        <v>22</v>
      </c>
      <c r="D13" s="1" t="s">
        <v>133</v>
      </c>
      <c r="E13" s="7">
        <v>100</v>
      </c>
      <c r="F13" s="17">
        <v>11.5</v>
      </c>
      <c r="G13" s="17">
        <f t="shared" si="0"/>
        <v>1150</v>
      </c>
      <c r="H13" s="24"/>
      <c r="I13" s="24"/>
      <c r="J13" s="24"/>
      <c r="K13" s="24"/>
      <c r="L13" s="24"/>
      <c r="M13" s="24"/>
      <c r="N13" s="24"/>
      <c r="O13" s="24" t="s">
        <v>178</v>
      </c>
    </row>
    <row r="14" spans="1:15" x14ac:dyDescent="0.25">
      <c r="A14" s="1">
        <v>12</v>
      </c>
      <c r="B14" s="6" t="s">
        <v>23</v>
      </c>
      <c r="C14" s="6" t="s">
        <v>24</v>
      </c>
      <c r="D14" s="1" t="s">
        <v>132</v>
      </c>
      <c r="E14" s="7">
        <v>500</v>
      </c>
      <c r="F14" s="17">
        <v>1.18</v>
      </c>
      <c r="G14" s="17">
        <f t="shared" si="0"/>
        <v>590</v>
      </c>
      <c r="H14" s="24"/>
      <c r="I14" s="24"/>
      <c r="J14" s="24"/>
      <c r="K14" s="24"/>
      <c r="L14" s="24"/>
      <c r="M14" s="24"/>
      <c r="N14" s="24"/>
      <c r="O14" s="24" t="s">
        <v>178</v>
      </c>
    </row>
    <row r="15" spans="1:15" x14ac:dyDescent="0.25">
      <c r="A15" s="1">
        <v>13</v>
      </c>
      <c r="B15" s="6" t="s">
        <v>23</v>
      </c>
      <c r="C15" s="6" t="s">
        <v>25</v>
      </c>
      <c r="D15" s="1" t="s">
        <v>131</v>
      </c>
      <c r="E15" s="7">
        <v>5000</v>
      </c>
      <c r="F15" s="17">
        <v>28.81</v>
      </c>
      <c r="G15" s="17">
        <f t="shared" si="0"/>
        <v>144050</v>
      </c>
      <c r="H15" s="24"/>
      <c r="I15" s="24"/>
      <c r="J15" s="24"/>
      <c r="K15" s="24"/>
      <c r="L15" s="24"/>
      <c r="M15" s="24"/>
      <c r="N15" s="24"/>
      <c r="O15" s="24" t="s">
        <v>178</v>
      </c>
    </row>
    <row r="16" spans="1:15" x14ac:dyDescent="0.25">
      <c r="A16" s="1">
        <v>14</v>
      </c>
      <c r="B16" s="6" t="s">
        <v>23</v>
      </c>
      <c r="C16" s="6" t="s">
        <v>26</v>
      </c>
      <c r="D16" s="1" t="s">
        <v>131</v>
      </c>
      <c r="E16" s="7">
        <v>5000</v>
      </c>
      <c r="F16" s="17">
        <v>71.959999999999994</v>
      </c>
      <c r="G16" s="17">
        <f t="shared" si="0"/>
        <v>359799.99999999994</v>
      </c>
      <c r="H16" s="24"/>
      <c r="I16" s="24"/>
      <c r="J16" s="24"/>
      <c r="K16" s="24"/>
      <c r="L16" s="24"/>
      <c r="M16" s="24"/>
      <c r="N16" s="24"/>
      <c r="O16" s="24" t="s">
        <v>178</v>
      </c>
    </row>
    <row r="17" spans="1:15" ht="114.75" x14ac:dyDescent="0.25">
      <c r="A17" s="1">
        <v>15</v>
      </c>
      <c r="B17" s="6" t="s">
        <v>27</v>
      </c>
      <c r="C17" s="6" t="s">
        <v>28</v>
      </c>
      <c r="D17" s="1" t="s">
        <v>131</v>
      </c>
      <c r="E17" s="7">
        <v>50</v>
      </c>
      <c r="F17" s="17">
        <v>899.4</v>
      </c>
      <c r="G17" s="17">
        <f t="shared" si="0"/>
        <v>44970</v>
      </c>
      <c r="H17" s="24"/>
      <c r="I17" s="26" t="s">
        <v>156</v>
      </c>
      <c r="J17" s="24"/>
      <c r="K17" s="24"/>
      <c r="L17" s="25" t="s">
        <v>167</v>
      </c>
      <c r="M17" s="24"/>
      <c r="N17" s="24"/>
      <c r="O17" s="23" t="s">
        <v>144</v>
      </c>
    </row>
    <row r="18" spans="1:15" ht="114.75" x14ac:dyDescent="0.25">
      <c r="A18" s="1">
        <v>16</v>
      </c>
      <c r="B18" s="6" t="s">
        <v>27</v>
      </c>
      <c r="C18" s="6" t="s">
        <v>29</v>
      </c>
      <c r="D18" s="1" t="s">
        <v>130</v>
      </c>
      <c r="E18" s="7">
        <v>1700</v>
      </c>
      <c r="F18" s="18">
        <v>376.66</v>
      </c>
      <c r="G18" s="17">
        <f t="shared" si="0"/>
        <v>640322</v>
      </c>
      <c r="H18" s="24"/>
      <c r="I18" s="26" t="s">
        <v>157</v>
      </c>
      <c r="J18" s="24"/>
      <c r="K18" s="24"/>
      <c r="L18" s="24"/>
      <c r="M18" s="24"/>
      <c r="N18" s="24"/>
      <c r="O18" s="23" t="s">
        <v>144</v>
      </c>
    </row>
    <row r="19" spans="1:15" x14ac:dyDescent="0.25">
      <c r="A19" s="1">
        <v>17</v>
      </c>
      <c r="B19" s="6" t="s">
        <v>30</v>
      </c>
      <c r="C19" s="6" t="s">
        <v>31</v>
      </c>
      <c r="D19" s="1" t="s">
        <v>132</v>
      </c>
      <c r="E19" s="7">
        <v>500</v>
      </c>
      <c r="F19" s="17">
        <v>108.67</v>
      </c>
      <c r="G19" s="17">
        <f t="shared" si="0"/>
        <v>54335</v>
      </c>
      <c r="H19" s="24"/>
      <c r="I19" s="24"/>
      <c r="J19" s="24"/>
      <c r="K19" s="24"/>
      <c r="L19" s="24"/>
      <c r="M19" s="24"/>
      <c r="N19" s="24"/>
      <c r="O19" s="24" t="s">
        <v>178</v>
      </c>
    </row>
    <row r="20" spans="1:15" ht="76.5" x14ac:dyDescent="0.25">
      <c r="A20" s="1">
        <v>18</v>
      </c>
      <c r="B20" s="6" t="s">
        <v>30</v>
      </c>
      <c r="C20" s="6" t="s">
        <v>32</v>
      </c>
      <c r="D20" s="1" t="s">
        <v>131</v>
      </c>
      <c r="E20" s="7">
        <v>500</v>
      </c>
      <c r="F20" s="17">
        <v>699.24</v>
      </c>
      <c r="G20" s="17">
        <f t="shared" si="0"/>
        <v>349620</v>
      </c>
      <c r="H20" s="24"/>
      <c r="I20" s="24"/>
      <c r="J20" s="24"/>
      <c r="K20" s="24"/>
      <c r="L20" s="26" t="s">
        <v>168</v>
      </c>
      <c r="M20" s="24"/>
      <c r="N20" s="24"/>
      <c r="O20" s="22" t="s">
        <v>147</v>
      </c>
    </row>
    <row r="21" spans="1:15" x14ac:dyDescent="0.25">
      <c r="A21" s="1">
        <v>19</v>
      </c>
      <c r="B21" s="6" t="s">
        <v>33</v>
      </c>
      <c r="C21" s="6" t="s">
        <v>34</v>
      </c>
      <c r="D21" s="1" t="s">
        <v>131</v>
      </c>
      <c r="E21" s="7">
        <v>700</v>
      </c>
      <c r="F21" s="17">
        <v>132.74</v>
      </c>
      <c r="G21" s="17">
        <f t="shared" si="0"/>
        <v>92918</v>
      </c>
      <c r="H21" s="24"/>
      <c r="I21" s="24"/>
      <c r="J21" s="24"/>
      <c r="K21" s="24"/>
      <c r="L21" s="24"/>
      <c r="M21" s="24"/>
      <c r="N21" s="24"/>
      <c r="O21" s="24" t="s">
        <v>178</v>
      </c>
    </row>
    <row r="22" spans="1:15" x14ac:dyDescent="0.25">
      <c r="A22" s="1">
        <v>20</v>
      </c>
      <c r="B22" s="6" t="s">
        <v>35</v>
      </c>
      <c r="C22" s="6" t="s">
        <v>36</v>
      </c>
      <c r="D22" s="1" t="s">
        <v>132</v>
      </c>
      <c r="E22" s="7">
        <v>200</v>
      </c>
      <c r="F22" s="17">
        <v>2.93</v>
      </c>
      <c r="G22" s="17">
        <f t="shared" si="0"/>
        <v>586</v>
      </c>
      <c r="H22" s="24"/>
      <c r="I22" s="24"/>
      <c r="J22" s="24"/>
      <c r="K22" s="24"/>
      <c r="L22" s="24"/>
      <c r="M22" s="24"/>
      <c r="N22" s="24"/>
      <c r="O22" s="24" t="s">
        <v>178</v>
      </c>
    </row>
    <row r="23" spans="1:15" ht="127.5" x14ac:dyDescent="0.25">
      <c r="A23" s="1">
        <v>21</v>
      </c>
      <c r="B23" s="6" t="s">
        <v>38</v>
      </c>
      <c r="C23" s="6" t="s">
        <v>179</v>
      </c>
      <c r="D23" s="1" t="s">
        <v>130</v>
      </c>
      <c r="E23" s="7">
        <v>2000</v>
      </c>
      <c r="F23" s="17">
        <v>2429.52</v>
      </c>
      <c r="G23" s="17">
        <f t="shared" si="0"/>
        <v>4859040</v>
      </c>
      <c r="H23" s="24"/>
      <c r="I23" s="26" t="s">
        <v>180</v>
      </c>
      <c r="J23" s="24"/>
      <c r="K23" s="24"/>
      <c r="L23" s="24"/>
      <c r="M23" s="24"/>
      <c r="N23" s="24"/>
      <c r="O23" s="23" t="s">
        <v>144</v>
      </c>
    </row>
    <row r="24" spans="1:15" ht="114.75" x14ac:dyDescent="0.25">
      <c r="A24" s="1">
        <v>22</v>
      </c>
      <c r="B24" s="6" t="s">
        <v>39</v>
      </c>
      <c r="C24" s="6" t="s">
        <v>40</v>
      </c>
      <c r="D24" s="1" t="s">
        <v>130</v>
      </c>
      <c r="E24" s="7">
        <v>70</v>
      </c>
      <c r="F24" s="18">
        <v>7119.1</v>
      </c>
      <c r="G24" s="17">
        <f t="shared" si="0"/>
        <v>498337</v>
      </c>
      <c r="H24" s="24"/>
      <c r="I24" s="24"/>
      <c r="J24" s="26" t="s">
        <v>164</v>
      </c>
      <c r="K24" s="24"/>
      <c r="L24" s="24"/>
      <c r="M24" s="24"/>
      <c r="N24" s="24"/>
      <c r="O24" s="22" t="s">
        <v>145</v>
      </c>
    </row>
    <row r="25" spans="1:15" x14ac:dyDescent="0.25">
      <c r="A25" s="1">
        <v>23</v>
      </c>
      <c r="B25" s="6" t="s">
        <v>39</v>
      </c>
      <c r="C25" s="6" t="s">
        <v>41</v>
      </c>
      <c r="D25" s="1" t="s">
        <v>130</v>
      </c>
      <c r="E25" s="7">
        <v>300</v>
      </c>
      <c r="F25" s="18">
        <v>3750.7</v>
      </c>
      <c r="G25" s="17">
        <f t="shared" si="0"/>
        <v>1125210</v>
      </c>
      <c r="H25" s="24"/>
      <c r="I25" s="24"/>
      <c r="J25" s="24"/>
      <c r="K25" s="24"/>
      <c r="L25" s="24"/>
      <c r="M25" s="24"/>
      <c r="N25" s="24"/>
      <c r="O25" s="24" t="s">
        <v>178</v>
      </c>
    </row>
    <row r="26" spans="1:15" ht="127.5" x14ac:dyDescent="0.25">
      <c r="A26" s="1">
        <v>24</v>
      </c>
      <c r="B26" s="9" t="s">
        <v>37</v>
      </c>
      <c r="C26" s="6" t="s">
        <v>142</v>
      </c>
      <c r="D26" s="1" t="s">
        <v>129</v>
      </c>
      <c r="E26" s="7">
        <v>30</v>
      </c>
      <c r="F26" s="17">
        <v>11269.28</v>
      </c>
      <c r="G26" s="17">
        <f t="shared" si="0"/>
        <v>338078.4</v>
      </c>
      <c r="H26" s="24"/>
      <c r="I26" s="26" t="s">
        <v>158</v>
      </c>
      <c r="J26" s="24"/>
      <c r="K26" s="24"/>
      <c r="L26" s="24"/>
      <c r="M26" s="24"/>
      <c r="N26" s="24"/>
      <c r="O26" s="23" t="s">
        <v>144</v>
      </c>
    </row>
    <row r="27" spans="1:15" x14ac:dyDescent="0.25">
      <c r="A27" s="1">
        <v>25</v>
      </c>
      <c r="B27" s="9" t="s">
        <v>42</v>
      </c>
      <c r="C27" s="6" t="s">
        <v>43</v>
      </c>
      <c r="D27" s="1" t="s">
        <v>130</v>
      </c>
      <c r="E27" s="7">
        <v>550</v>
      </c>
      <c r="F27" s="18">
        <v>580.73</v>
      </c>
      <c r="G27" s="17">
        <f t="shared" si="0"/>
        <v>319401.5</v>
      </c>
      <c r="H27" s="24"/>
      <c r="I27" s="24"/>
      <c r="J27" s="24"/>
      <c r="K27" s="24"/>
      <c r="L27" s="24"/>
      <c r="M27" s="24"/>
      <c r="N27" s="24"/>
      <c r="O27" s="24" t="s">
        <v>178</v>
      </c>
    </row>
    <row r="28" spans="1:15" ht="25.5" x14ac:dyDescent="0.25">
      <c r="A28" s="1">
        <v>26</v>
      </c>
      <c r="B28" s="6" t="s">
        <v>44</v>
      </c>
      <c r="C28" s="6" t="s">
        <v>45</v>
      </c>
      <c r="D28" s="1" t="s">
        <v>129</v>
      </c>
      <c r="E28" s="7">
        <v>7</v>
      </c>
      <c r="F28" s="18">
        <v>6647.05</v>
      </c>
      <c r="G28" s="17">
        <f t="shared" si="0"/>
        <v>46529.35</v>
      </c>
      <c r="H28" s="24"/>
      <c r="I28" s="24"/>
      <c r="J28" s="24"/>
      <c r="K28" s="24"/>
      <c r="L28" s="24"/>
      <c r="M28" s="24"/>
      <c r="N28" s="24"/>
      <c r="O28" s="24" t="s">
        <v>178</v>
      </c>
    </row>
    <row r="29" spans="1:15" ht="25.5" x14ac:dyDescent="0.25">
      <c r="A29" s="1">
        <v>27</v>
      </c>
      <c r="B29" s="6" t="s">
        <v>44</v>
      </c>
      <c r="C29" s="6" t="s">
        <v>46</v>
      </c>
      <c r="D29" s="1" t="s">
        <v>129</v>
      </c>
      <c r="E29" s="7">
        <v>7</v>
      </c>
      <c r="F29" s="18">
        <v>6647.05</v>
      </c>
      <c r="G29" s="17">
        <f t="shared" si="0"/>
        <v>46529.35</v>
      </c>
      <c r="H29" s="24"/>
      <c r="I29" s="24"/>
      <c r="J29" s="24"/>
      <c r="K29" s="24"/>
      <c r="L29" s="24"/>
      <c r="M29" s="24"/>
      <c r="N29" s="24"/>
      <c r="O29" s="24" t="s">
        <v>178</v>
      </c>
    </row>
    <row r="30" spans="1:15" x14ac:dyDescent="0.25">
      <c r="A30" s="1">
        <v>28</v>
      </c>
      <c r="B30" s="6" t="s">
        <v>47</v>
      </c>
      <c r="C30" s="6" t="s">
        <v>48</v>
      </c>
      <c r="D30" s="1" t="s">
        <v>131</v>
      </c>
      <c r="E30" s="7">
        <v>50</v>
      </c>
      <c r="F30" s="17">
        <v>24.4</v>
      </c>
      <c r="G30" s="17">
        <f t="shared" si="0"/>
        <v>1220</v>
      </c>
      <c r="H30" s="24"/>
      <c r="I30" s="24"/>
      <c r="J30" s="24"/>
      <c r="K30" s="24"/>
      <c r="L30" s="24"/>
      <c r="M30" s="24"/>
      <c r="N30" s="24"/>
      <c r="O30" s="24" t="s">
        <v>178</v>
      </c>
    </row>
    <row r="31" spans="1:15" x14ac:dyDescent="0.25">
      <c r="A31" s="1">
        <v>29</v>
      </c>
      <c r="B31" s="6" t="s">
        <v>49</v>
      </c>
      <c r="C31" s="6" t="s">
        <v>50</v>
      </c>
      <c r="D31" s="1" t="s">
        <v>132</v>
      </c>
      <c r="E31" s="7">
        <v>30</v>
      </c>
      <c r="F31" s="17">
        <v>66.3</v>
      </c>
      <c r="G31" s="17">
        <f t="shared" si="0"/>
        <v>1989</v>
      </c>
      <c r="H31" s="24"/>
      <c r="I31" s="24"/>
      <c r="J31" s="24"/>
      <c r="K31" s="24"/>
      <c r="L31" s="24"/>
      <c r="M31" s="24"/>
      <c r="N31" s="24"/>
      <c r="O31" s="24" t="s">
        <v>178</v>
      </c>
    </row>
    <row r="32" spans="1:15" x14ac:dyDescent="0.25">
      <c r="A32" s="1">
        <v>30</v>
      </c>
      <c r="B32" s="6" t="s">
        <v>51</v>
      </c>
      <c r="C32" s="6" t="s">
        <v>52</v>
      </c>
      <c r="D32" s="1" t="s">
        <v>131</v>
      </c>
      <c r="E32" s="7">
        <v>60</v>
      </c>
      <c r="F32" s="17">
        <v>51.46</v>
      </c>
      <c r="G32" s="17">
        <f t="shared" si="0"/>
        <v>3087.6</v>
      </c>
      <c r="H32" s="24"/>
      <c r="I32" s="24"/>
      <c r="J32" s="24"/>
      <c r="K32" s="24"/>
      <c r="L32" s="24"/>
      <c r="M32" s="24"/>
      <c r="N32" s="24"/>
      <c r="O32" s="24" t="s">
        <v>178</v>
      </c>
    </row>
    <row r="33" spans="1:15" x14ac:dyDescent="0.25">
      <c r="A33" s="1">
        <v>31</v>
      </c>
      <c r="B33" s="9" t="s">
        <v>53</v>
      </c>
      <c r="C33" s="9" t="s">
        <v>54</v>
      </c>
      <c r="D33" s="1" t="s">
        <v>132</v>
      </c>
      <c r="E33" s="7">
        <v>100</v>
      </c>
      <c r="F33" s="17">
        <v>0.78</v>
      </c>
      <c r="G33" s="17">
        <f t="shared" si="0"/>
        <v>78</v>
      </c>
      <c r="H33" s="24"/>
      <c r="I33" s="24"/>
      <c r="J33" s="24"/>
      <c r="K33" s="24"/>
      <c r="L33" s="24"/>
      <c r="M33" s="24"/>
      <c r="N33" s="24"/>
      <c r="O33" s="24" t="s">
        <v>178</v>
      </c>
    </row>
    <row r="34" spans="1:15" x14ac:dyDescent="0.25">
      <c r="A34" s="1">
        <v>32</v>
      </c>
      <c r="B34" s="6" t="s">
        <v>55</v>
      </c>
      <c r="C34" s="6" t="s">
        <v>56</v>
      </c>
      <c r="D34" s="1" t="s">
        <v>127</v>
      </c>
      <c r="E34" s="7">
        <v>60</v>
      </c>
      <c r="F34" s="17">
        <v>1195</v>
      </c>
      <c r="G34" s="17">
        <f t="shared" si="0"/>
        <v>71700</v>
      </c>
      <c r="H34" s="24"/>
      <c r="I34" s="24"/>
      <c r="J34" s="24"/>
      <c r="K34" s="24"/>
      <c r="L34" s="24"/>
      <c r="M34" s="24"/>
      <c r="N34" s="24"/>
      <c r="O34" s="24" t="s">
        <v>178</v>
      </c>
    </row>
    <row r="35" spans="1:15" x14ac:dyDescent="0.25">
      <c r="A35" s="1">
        <v>33</v>
      </c>
      <c r="B35" s="6" t="s">
        <v>55</v>
      </c>
      <c r="C35" s="6" t="s">
        <v>57</v>
      </c>
      <c r="D35" s="1" t="s">
        <v>127</v>
      </c>
      <c r="E35" s="7">
        <v>15</v>
      </c>
      <c r="F35" s="17">
        <v>2259.81</v>
      </c>
      <c r="G35" s="17">
        <f t="shared" si="0"/>
        <v>33897.15</v>
      </c>
      <c r="H35" s="24"/>
      <c r="I35" s="24"/>
      <c r="J35" s="24"/>
      <c r="K35" s="24"/>
      <c r="L35" s="24"/>
      <c r="M35" s="24"/>
      <c r="N35" s="24"/>
      <c r="O35" s="24" t="s">
        <v>178</v>
      </c>
    </row>
    <row r="36" spans="1:15" x14ac:dyDescent="0.25">
      <c r="A36" s="1">
        <v>34</v>
      </c>
      <c r="B36" s="6" t="s">
        <v>58</v>
      </c>
      <c r="C36" s="6" t="s">
        <v>59</v>
      </c>
      <c r="D36" s="1" t="s">
        <v>127</v>
      </c>
      <c r="E36" s="7">
        <v>100</v>
      </c>
      <c r="F36" s="17">
        <v>177.57</v>
      </c>
      <c r="G36" s="17">
        <f t="shared" si="0"/>
        <v>17757</v>
      </c>
      <c r="H36" s="24"/>
      <c r="I36" s="24"/>
      <c r="J36" s="24"/>
      <c r="K36" s="24"/>
      <c r="L36" s="24"/>
      <c r="M36" s="24"/>
      <c r="N36" s="24"/>
      <c r="O36" s="24" t="s">
        <v>178</v>
      </c>
    </row>
    <row r="37" spans="1:15" x14ac:dyDescent="0.25">
      <c r="A37" s="1">
        <v>35</v>
      </c>
      <c r="B37" s="6" t="s">
        <v>60</v>
      </c>
      <c r="C37" s="6" t="s">
        <v>61</v>
      </c>
      <c r="D37" s="1" t="s">
        <v>127</v>
      </c>
      <c r="E37" s="7">
        <v>20</v>
      </c>
      <c r="F37" s="17">
        <v>695</v>
      </c>
      <c r="G37" s="17">
        <f t="shared" si="0"/>
        <v>13900</v>
      </c>
      <c r="H37" s="24"/>
      <c r="I37" s="24"/>
      <c r="J37" s="24"/>
      <c r="K37" s="24"/>
      <c r="L37" s="24"/>
      <c r="M37" s="24"/>
      <c r="N37" s="24"/>
      <c r="O37" s="24" t="s">
        <v>178</v>
      </c>
    </row>
    <row r="38" spans="1:15" x14ac:dyDescent="0.25">
      <c r="A38" s="1">
        <v>36</v>
      </c>
      <c r="B38" s="6" t="s">
        <v>62</v>
      </c>
      <c r="C38" s="6" t="s">
        <v>63</v>
      </c>
      <c r="D38" s="1" t="s">
        <v>127</v>
      </c>
      <c r="E38" s="7">
        <v>80</v>
      </c>
      <c r="F38" s="17">
        <v>164.36</v>
      </c>
      <c r="G38" s="17">
        <f t="shared" si="0"/>
        <v>13148.800000000001</v>
      </c>
      <c r="H38" s="24"/>
      <c r="I38" s="24"/>
      <c r="J38" s="24"/>
      <c r="K38" s="24"/>
      <c r="L38" s="24"/>
      <c r="M38" s="24"/>
      <c r="N38" s="24"/>
      <c r="O38" s="24" t="s">
        <v>178</v>
      </c>
    </row>
    <row r="39" spans="1:15" x14ac:dyDescent="0.25">
      <c r="A39" s="1">
        <v>37</v>
      </c>
      <c r="B39" s="6" t="s">
        <v>64</v>
      </c>
      <c r="C39" s="6" t="s">
        <v>65</v>
      </c>
      <c r="D39" s="1" t="s">
        <v>130</v>
      </c>
      <c r="E39" s="7">
        <v>1300</v>
      </c>
      <c r="F39" s="17">
        <v>25.08</v>
      </c>
      <c r="G39" s="17">
        <f t="shared" si="0"/>
        <v>32603.999999999996</v>
      </c>
      <c r="H39" s="24"/>
      <c r="I39" s="24"/>
      <c r="J39" s="24"/>
      <c r="K39" s="24"/>
      <c r="L39" s="24"/>
      <c r="M39" s="24"/>
      <c r="N39" s="24"/>
      <c r="O39" s="24" t="s">
        <v>178</v>
      </c>
    </row>
    <row r="40" spans="1:15" x14ac:dyDescent="0.25">
      <c r="A40" s="1">
        <v>38</v>
      </c>
      <c r="B40" s="6" t="s">
        <v>66</v>
      </c>
      <c r="C40" s="6" t="s">
        <v>67</v>
      </c>
      <c r="D40" s="1" t="s">
        <v>132</v>
      </c>
      <c r="E40" s="7">
        <v>20</v>
      </c>
      <c r="F40" s="17">
        <v>278.3</v>
      </c>
      <c r="G40" s="17">
        <f t="shared" si="0"/>
        <v>5566</v>
      </c>
      <c r="H40" s="24"/>
      <c r="I40" s="24"/>
      <c r="J40" s="24"/>
      <c r="K40" s="24"/>
      <c r="L40" s="24"/>
      <c r="M40" s="24"/>
      <c r="N40" s="24"/>
      <c r="O40" s="24" t="s">
        <v>178</v>
      </c>
    </row>
    <row r="41" spans="1:15" ht="127.5" x14ac:dyDescent="0.25">
      <c r="A41" s="1">
        <v>39</v>
      </c>
      <c r="B41" s="6" t="s">
        <v>68</v>
      </c>
      <c r="C41" s="6" t="s">
        <v>69</v>
      </c>
      <c r="D41" s="1" t="s">
        <v>130</v>
      </c>
      <c r="E41" s="7">
        <v>1500</v>
      </c>
      <c r="F41" s="18">
        <v>345.47</v>
      </c>
      <c r="G41" s="17">
        <f t="shared" si="0"/>
        <v>518205.00000000006</v>
      </c>
      <c r="H41" s="24"/>
      <c r="I41" s="26" t="s">
        <v>159</v>
      </c>
      <c r="J41" s="24"/>
      <c r="K41" s="24"/>
      <c r="L41" s="24"/>
      <c r="M41" s="24"/>
      <c r="N41" s="24"/>
      <c r="O41" s="23" t="s">
        <v>144</v>
      </c>
    </row>
    <row r="42" spans="1:15" ht="76.5" x14ac:dyDescent="0.25">
      <c r="A42" s="1">
        <v>40</v>
      </c>
      <c r="B42" s="6" t="s">
        <v>70</v>
      </c>
      <c r="C42" s="6" t="s">
        <v>71</v>
      </c>
      <c r="D42" s="1" t="s">
        <v>130</v>
      </c>
      <c r="E42" s="7">
        <v>2000</v>
      </c>
      <c r="F42" s="18">
        <v>1163.19</v>
      </c>
      <c r="G42" s="17">
        <f t="shared" si="0"/>
        <v>2326380</v>
      </c>
      <c r="H42" s="24"/>
      <c r="I42" s="26" t="s">
        <v>160</v>
      </c>
      <c r="J42" s="24"/>
      <c r="K42" s="24"/>
      <c r="L42" s="24"/>
      <c r="M42" s="24"/>
      <c r="N42" s="24"/>
      <c r="O42" s="23" t="s">
        <v>144</v>
      </c>
    </row>
    <row r="43" spans="1:15" x14ac:dyDescent="0.25">
      <c r="A43" s="1">
        <v>41</v>
      </c>
      <c r="B43" s="6" t="s">
        <v>72</v>
      </c>
      <c r="C43" s="6" t="s">
        <v>73</v>
      </c>
      <c r="D43" s="1" t="s">
        <v>131</v>
      </c>
      <c r="E43" s="7">
        <v>200</v>
      </c>
      <c r="F43" s="17">
        <v>23.42</v>
      </c>
      <c r="G43" s="17">
        <f t="shared" si="0"/>
        <v>4684</v>
      </c>
      <c r="H43" s="24"/>
      <c r="I43" s="24"/>
      <c r="J43" s="24"/>
      <c r="K43" s="24"/>
      <c r="L43" s="24"/>
      <c r="M43" s="24"/>
      <c r="N43" s="24"/>
      <c r="O43" s="24" t="s">
        <v>178</v>
      </c>
    </row>
    <row r="44" spans="1:15" ht="89.25" x14ac:dyDescent="0.25">
      <c r="A44" s="1">
        <v>42</v>
      </c>
      <c r="B44" s="6" t="s">
        <v>74</v>
      </c>
      <c r="C44" s="9" t="s">
        <v>75</v>
      </c>
      <c r="D44" s="1" t="s">
        <v>130</v>
      </c>
      <c r="E44" s="7">
        <v>1000</v>
      </c>
      <c r="F44" s="18">
        <v>894.85</v>
      </c>
      <c r="G44" s="17">
        <f t="shared" si="0"/>
        <v>894850</v>
      </c>
      <c r="H44" s="24"/>
      <c r="I44" s="26" t="s">
        <v>161</v>
      </c>
      <c r="J44" s="24"/>
      <c r="K44" s="24"/>
      <c r="L44" s="24"/>
      <c r="M44" s="24"/>
      <c r="N44" s="24"/>
      <c r="O44" s="23" t="s">
        <v>144</v>
      </c>
    </row>
    <row r="45" spans="1:15" ht="127.5" x14ac:dyDescent="0.25">
      <c r="A45" s="1">
        <v>43</v>
      </c>
      <c r="B45" s="6" t="s">
        <v>76</v>
      </c>
      <c r="C45" s="6" t="s">
        <v>77</v>
      </c>
      <c r="D45" s="1" t="s">
        <v>130</v>
      </c>
      <c r="E45" s="7">
        <v>1500</v>
      </c>
      <c r="F45" s="17">
        <v>2133.4299999999998</v>
      </c>
      <c r="G45" s="17">
        <f t="shared" si="0"/>
        <v>3200144.9999999995</v>
      </c>
      <c r="H45" s="24"/>
      <c r="I45" s="26" t="s">
        <v>162</v>
      </c>
      <c r="J45" s="24"/>
      <c r="K45" s="24"/>
      <c r="L45" s="24"/>
      <c r="M45" s="24"/>
      <c r="N45" s="24"/>
      <c r="O45" s="23" t="s">
        <v>144</v>
      </c>
    </row>
    <row r="46" spans="1:15" x14ac:dyDescent="0.25">
      <c r="A46" s="1">
        <v>44</v>
      </c>
      <c r="B46" s="6" t="s">
        <v>78</v>
      </c>
      <c r="C46" s="6" t="s">
        <v>79</v>
      </c>
      <c r="D46" s="1" t="s">
        <v>132</v>
      </c>
      <c r="E46" s="7">
        <v>150</v>
      </c>
      <c r="F46" s="18">
        <v>2889.22</v>
      </c>
      <c r="G46" s="17">
        <f t="shared" si="0"/>
        <v>433382.99999999994</v>
      </c>
      <c r="H46" s="24"/>
      <c r="I46" s="24"/>
      <c r="J46" s="24"/>
      <c r="K46" s="24"/>
      <c r="L46" s="24"/>
      <c r="M46" s="24"/>
      <c r="N46" s="24"/>
      <c r="O46" s="24" t="s">
        <v>178</v>
      </c>
    </row>
    <row r="47" spans="1:15" ht="76.5" x14ac:dyDescent="0.25">
      <c r="A47" s="1">
        <v>45</v>
      </c>
      <c r="B47" s="6" t="s">
        <v>80</v>
      </c>
      <c r="C47" s="6" t="s">
        <v>81</v>
      </c>
      <c r="D47" s="1" t="s">
        <v>132</v>
      </c>
      <c r="E47" s="7">
        <v>200</v>
      </c>
      <c r="F47" s="18">
        <v>1043.57</v>
      </c>
      <c r="G47" s="17">
        <f t="shared" si="0"/>
        <v>208714</v>
      </c>
      <c r="H47" s="24"/>
      <c r="I47" s="24"/>
      <c r="J47" s="24"/>
      <c r="K47" s="24"/>
      <c r="L47" s="26" t="s">
        <v>169</v>
      </c>
      <c r="M47" s="25" t="s">
        <v>174</v>
      </c>
      <c r="N47" s="24"/>
      <c r="O47" s="22" t="s">
        <v>147</v>
      </c>
    </row>
    <row r="48" spans="1:15" x14ac:dyDescent="0.25">
      <c r="A48" s="1">
        <v>46</v>
      </c>
      <c r="B48" s="6" t="s">
        <v>82</v>
      </c>
      <c r="C48" s="6" t="s">
        <v>83</v>
      </c>
      <c r="D48" s="1" t="s">
        <v>130</v>
      </c>
      <c r="E48" s="7">
        <v>10</v>
      </c>
      <c r="F48" s="17">
        <v>31473.119999999999</v>
      </c>
      <c r="G48" s="17">
        <f t="shared" si="0"/>
        <v>314731.2</v>
      </c>
      <c r="H48" s="24"/>
      <c r="I48" s="24"/>
      <c r="J48" s="24"/>
      <c r="K48" s="24"/>
      <c r="L48" s="24"/>
      <c r="M48" s="24"/>
      <c r="N48" s="24"/>
      <c r="O48" s="24" t="s">
        <v>178</v>
      </c>
    </row>
    <row r="49" spans="1:15" ht="89.25" x14ac:dyDescent="0.25">
      <c r="A49" s="1">
        <v>47</v>
      </c>
      <c r="B49" s="6" t="s">
        <v>84</v>
      </c>
      <c r="C49" s="6" t="s">
        <v>85</v>
      </c>
      <c r="D49" s="1" t="s">
        <v>131</v>
      </c>
      <c r="E49" s="7">
        <v>200</v>
      </c>
      <c r="F49" s="17">
        <v>238.12</v>
      </c>
      <c r="G49" s="17">
        <f t="shared" si="0"/>
        <v>47624</v>
      </c>
      <c r="H49" s="24"/>
      <c r="I49" s="24"/>
      <c r="J49" s="24"/>
      <c r="K49" s="26" t="s">
        <v>165</v>
      </c>
      <c r="L49" s="24"/>
      <c r="M49" s="24"/>
      <c r="N49" s="25" t="s">
        <v>175</v>
      </c>
      <c r="O49" s="22" t="s">
        <v>146</v>
      </c>
    </row>
    <row r="50" spans="1:15" ht="89.25" x14ac:dyDescent="0.25">
      <c r="A50" s="1">
        <v>48</v>
      </c>
      <c r="B50" s="6" t="s">
        <v>86</v>
      </c>
      <c r="C50" s="6" t="s">
        <v>87</v>
      </c>
      <c r="D50" s="1" t="s">
        <v>130</v>
      </c>
      <c r="E50" s="7">
        <v>2500</v>
      </c>
      <c r="F50" s="17">
        <v>770.34</v>
      </c>
      <c r="G50" s="17">
        <f t="shared" si="0"/>
        <v>1925850</v>
      </c>
      <c r="H50" s="24"/>
      <c r="I50" s="24"/>
      <c r="J50" s="24"/>
      <c r="K50" s="24"/>
      <c r="L50" s="24"/>
      <c r="M50" s="24"/>
      <c r="N50" s="26" t="s">
        <v>176</v>
      </c>
      <c r="O50" s="22" t="s">
        <v>149</v>
      </c>
    </row>
    <row r="51" spans="1:15" ht="89.25" x14ac:dyDescent="0.25">
      <c r="A51" s="1">
        <v>49</v>
      </c>
      <c r="B51" s="6" t="s">
        <v>88</v>
      </c>
      <c r="C51" s="6" t="s">
        <v>89</v>
      </c>
      <c r="D51" s="1" t="s">
        <v>130</v>
      </c>
      <c r="E51" s="7">
        <v>250</v>
      </c>
      <c r="F51" s="17">
        <v>5616.88</v>
      </c>
      <c r="G51" s="17">
        <f t="shared" si="0"/>
        <v>1404220</v>
      </c>
      <c r="H51" s="24"/>
      <c r="I51" s="24"/>
      <c r="J51" s="24"/>
      <c r="K51" s="24"/>
      <c r="L51" s="24"/>
      <c r="M51" s="24"/>
      <c r="N51" s="26" t="s">
        <v>177</v>
      </c>
      <c r="O51" s="22" t="s">
        <v>149</v>
      </c>
    </row>
    <row r="52" spans="1:15" ht="102" x14ac:dyDescent="0.25">
      <c r="A52" s="1">
        <v>50</v>
      </c>
      <c r="B52" s="6" t="s">
        <v>139</v>
      </c>
      <c r="C52" s="6" t="s">
        <v>90</v>
      </c>
      <c r="D52" s="1" t="s">
        <v>131</v>
      </c>
      <c r="E52" s="7">
        <v>130</v>
      </c>
      <c r="F52" s="17">
        <v>26277.5</v>
      </c>
      <c r="G52" s="17">
        <f t="shared" si="0"/>
        <v>3416075</v>
      </c>
      <c r="H52" s="24"/>
      <c r="I52" s="24"/>
      <c r="J52" s="24"/>
      <c r="K52" s="24"/>
      <c r="L52" s="26" t="s">
        <v>181</v>
      </c>
      <c r="M52" s="24"/>
      <c r="N52" s="24"/>
      <c r="O52" s="22" t="s">
        <v>147</v>
      </c>
    </row>
    <row r="53" spans="1:15" x14ac:dyDescent="0.25">
      <c r="A53" s="1">
        <v>51</v>
      </c>
      <c r="B53" s="6" t="s">
        <v>91</v>
      </c>
      <c r="C53" s="6" t="s">
        <v>92</v>
      </c>
      <c r="D53" s="1" t="s">
        <v>127</v>
      </c>
      <c r="E53" s="7">
        <v>150</v>
      </c>
      <c r="F53" s="18">
        <v>134.63999999999999</v>
      </c>
      <c r="G53" s="17">
        <f t="shared" si="0"/>
        <v>20195.999999999996</v>
      </c>
      <c r="H53" s="24"/>
      <c r="I53" s="24"/>
      <c r="J53" s="24"/>
      <c r="K53" s="24"/>
      <c r="L53" s="24"/>
      <c r="M53" s="24"/>
      <c r="N53" s="24"/>
      <c r="O53" s="24" t="s">
        <v>178</v>
      </c>
    </row>
    <row r="54" spans="1:15" x14ac:dyDescent="0.25">
      <c r="A54" s="1">
        <v>52</v>
      </c>
      <c r="B54" s="6" t="s">
        <v>93</v>
      </c>
      <c r="C54" s="6" t="s">
        <v>94</v>
      </c>
      <c r="D54" s="1" t="s">
        <v>132</v>
      </c>
      <c r="E54" s="7">
        <v>4500</v>
      </c>
      <c r="F54" s="17">
        <v>18.079999999999998</v>
      </c>
      <c r="G54" s="17">
        <f t="shared" si="0"/>
        <v>81359.999999999985</v>
      </c>
      <c r="H54" s="24"/>
      <c r="I54" s="24"/>
      <c r="J54" s="24"/>
      <c r="K54" s="24"/>
      <c r="L54" s="24"/>
      <c r="M54" s="24"/>
      <c r="N54" s="24"/>
      <c r="O54" s="24" t="s">
        <v>178</v>
      </c>
    </row>
    <row r="55" spans="1:15" ht="76.5" x14ac:dyDescent="0.25">
      <c r="A55" s="1">
        <v>53</v>
      </c>
      <c r="B55" s="6" t="s">
        <v>95</v>
      </c>
      <c r="C55" s="6" t="s">
        <v>96</v>
      </c>
      <c r="D55" s="1" t="s">
        <v>131</v>
      </c>
      <c r="E55" s="7">
        <v>3000</v>
      </c>
      <c r="F55" s="18">
        <v>305.14999999999998</v>
      </c>
      <c r="G55" s="17">
        <f t="shared" si="0"/>
        <v>915449.99999999988</v>
      </c>
      <c r="H55" s="24"/>
      <c r="I55" s="24"/>
      <c r="J55" s="24"/>
      <c r="K55" s="24"/>
      <c r="L55" s="26" t="s">
        <v>170</v>
      </c>
      <c r="M55" s="24"/>
      <c r="N55" s="24"/>
      <c r="O55" s="22" t="s">
        <v>147</v>
      </c>
    </row>
    <row r="56" spans="1:15" ht="114.75" x14ac:dyDescent="0.25">
      <c r="A56" s="1">
        <v>54</v>
      </c>
      <c r="B56" s="6" t="s">
        <v>97</v>
      </c>
      <c r="C56" s="6" t="s">
        <v>98</v>
      </c>
      <c r="D56" s="1" t="s">
        <v>130</v>
      </c>
      <c r="E56" s="7">
        <v>500</v>
      </c>
      <c r="F56" s="18">
        <v>1810.53</v>
      </c>
      <c r="G56" s="17">
        <f t="shared" si="0"/>
        <v>905265</v>
      </c>
      <c r="H56" s="25" t="s">
        <v>153</v>
      </c>
      <c r="I56" s="24"/>
      <c r="J56" s="24"/>
      <c r="K56" s="24"/>
      <c r="L56" s="24"/>
      <c r="M56" s="24"/>
      <c r="N56" s="24"/>
      <c r="O56" s="24" t="s">
        <v>178</v>
      </c>
    </row>
    <row r="57" spans="1:15" x14ac:dyDescent="0.25">
      <c r="A57" s="1">
        <v>55</v>
      </c>
      <c r="B57" s="6" t="s">
        <v>99</v>
      </c>
      <c r="C57" s="6" t="s">
        <v>100</v>
      </c>
      <c r="D57" s="1" t="s">
        <v>131</v>
      </c>
      <c r="E57" s="7">
        <v>600</v>
      </c>
      <c r="F57" s="18">
        <v>150.72999999999999</v>
      </c>
      <c r="G57" s="17">
        <f t="shared" si="0"/>
        <v>90438</v>
      </c>
      <c r="H57" s="24"/>
      <c r="I57" s="24"/>
      <c r="J57" s="24"/>
      <c r="K57" s="24"/>
      <c r="L57" s="24"/>
      <c r="M57" s="24"/>
      <c r="N57" s="24"/>
      <c r="O57" s="24" t="s">
        <v>178</v>
      </c>
    </row>
    <row r="58" spans="1:15" x14ac:dyDescent="0.25">
      <c r="A58" s="1">
        <v>56</v>
      </c>
      <c r="B58" s="6" t="s">
        <v>140</v>
      </c>
      <c r="C58" s="6" t="s">
        <v>101</v>
      </c>
      <c r="D58" s="1" t="s">
        <v>127</v>
      </c>
      <c r="E58" s="7">
        <v>50</v>
      </c>
      <c r="F58" s="18">
        <v>1487.98</v>
      </c>
      <c r="G58" s="17">
        <f t="shared" si="0"/>
        <v>74399</v>
      </c>
      <c r="H58" s="24"/>
      <c r="I58" s="24"/>
      <c r="J58" s="24"/>
      <c r="K58" s="24"/>
      <c r="L58" s="24"/>
      <c r="M58" s="24"/>
      <c r="N58" s="24"/>
      <c r="O58" s="24" t="s">
        <v>178</v>
      </c>
    </row>
    <row r="59" spans="1:15" ht="76.5" x14ac:dyDescent="0.25">
      <c r="A59" s="1">
        <v>57</v>
      </c>
      <c r="B59" s="6" t="s">
        <v>102</v>
      </c>
      <c r="C59" s="6" t="s">
        <v>103</v>
      </c>
      <c r="D59" s="1" t="s">
        <v>131</v>
      </c>
      <c r="E59" s="7">
        <v>2500</v>
      </c>
      <c r="F59" s="17">
        <v>216.05</v>
      </c>
      <c r="G59" s="17">
        <f t="shared" si="0"/>
        <v>540125</v>
      </c>
      <c r="H59" s="24"/>
      <c r="I59" s="24"/>
      <c r="J59" s="24"/>
      <c r="K59" s="24"/>
      <c r="L59" s="26" t="s">
        <v>171</v>
      </c>
      <c r="M59" s="24"/>
      <c r="N59" s="24"/>
      <c r="O59" s="22" t="s">
        <v>147</v>
      </c>
    </row>
    <row r="60" spans="1:15" ht="114.75" x14ac:dyDescent="0.25">
      <c r="A60" s="1">
        <v>58</v>
      </c>
      <c r="B60" s="6" t="s">
        <v>104</v>
      </c>
      <c r="C60" s="6" t="s">
        <v>105</v>
      </c>
      <c r="D60" s="1" t="s">
        <v>130</v>
      </c>
      <c r="E60" s="7">
        <v>1000</v>
      </c>
      <c r="F60" s="18">
        <v>1209.77</v>
      </c>
      <c r="G60" s="17">
        <f t="shared" si="0"/>
        <v>1209770</v>
      </c>
      <c r="H60" s="24"/>
      <c r="I60" s="26" t="s">
        <v>163</v>
      </c>
      <c r="J60" s="24"/>
      <c r="K60" s="24"/>
      <c r="L60" s="24"/>
      <c r="M60" s="24"/>
      <c r="N60" s="24"/>
      <c r="O60" s="23" t="s">
        <v>144</v>
      </c>
    </row>
    <row r="61" spans="1:15" ht="36" x14ac:dyDescent="0.25">
      <c r="A61" s="1">
        <v>59</v>
      </c>
      <c r="B61" s="6" t="s">
        <v>106</v>
      </c>
      <c r="C61" s="6" t="s">
        <v>94</v>
      </c>
      <c r="D61" s="1" t="s">
        <v>132</v>
      </c>
      <c r="E61" s="7">
        <v>30</v>
      </c>
      <c r="F61" s="18">
        <v>14.93</v>
      </c>
      <c r="G61" s="17">
        <f t="shared" si="0"/>
        <v>447.9</v>
      </c>
      <c r="H61" s="24"/>
      <c r="I61" s="24"/>
      <c r="J61" s="24"/>
      <c r="K61" s="24"/>
      <c r="L61" s="26" t="s">
        <v>173</v>
      </c>
      <c r="M61" s="24"/>
      <c r="N61" s="24"/>
      <c r="O61" s="22" t="s">
        <v>147</v>
      </c>
    </row>
    <row r="62" spans="1:15" x14ac:dyDescent="0.25">
      <c r="A62" s="1">
        <v>60</v>
      </c>
      <c r="B62" s="9" t="s">
        <v>107</v>
      </c>
      <c r="C62" s="6" t="s">
        <v>108</v>
      </c>
      <c r="D62" s="1" t="s">
        <v>130</v>
      </c>
      <c r="E62" s="7">
        <v>86</v>
      </c>
      <c r="F62" s="18">
        <v>251.37</v>
      </c>
      <c r="G62" s="17">
        <f t="shared" si="0"/>
        <v>21617.82</v>
      </c>
      <c r="H62" s="24"/>
      <c r="I62" s="24"/>
      <c r="J62" s="24"/>
      <c r="K62" s="24"/>
      <c r="L62" s="24"/>
      <c r="M62" s="24"/>
      <c r="N62" s="24"/>
      <c r="O62" s="24" t="s">
        <v>178</v>
      </c>
    </row>
    <row r="63" spans="1:15" ht="25.5" x14ac:dyDescent="0.25">
      <c r="A63" s="1">
        <v>61</v>
      </c>
      <c r="B63" s="6" t="s">
        <v>141</v>
      </c>
      <c r="C63" s="6" t="s">
        <v>109</v>
      </c>
      <c r="D63" s="1" t="s">
        <v>130</v>
      </c>
      <c r="E63" s="7">
        <v>500</v>
      </c>
      <c r="F63" s="17">
        <v>670.04</v>
      </c>
      <c r="G63" s="17">
        <f t="shared" si="0"/>
        <v>335020</v>
      </c>
      <c r="H63" s="24"/>
      <c r="I63" s="24"/>
      <c r="J63" s="24"/>
      <c r="K63" s="24"/>
      <c r="L63" s="24"/>
      <c r="M63" s="24"/>
      <c r="N63" s="24"/>
      <c r="O63" s="24" t="s">
        <v>178</v>
      </c>
    </row>
    <row r="64" spans="1:15" x14ac:dyDescent="0.25">
      <c r="A64" s="1">
        <v>62</v>
      </c>
      <c r="B64" s="6" t="s">
        <v>110</v>
      </c>
      <c r="C64" s="6" t="s">
        <v>111</v>
      </c>
      <c r="D64" s="1" t="s">
        <v>130</v>
      </c>
      <c r="E64" s="7">
        <v>20</v>
      </c>
      <c r="F64" s="17">
        <v>2490.0300000000002</v>
      </c>
      <c r="G64" s="17">
        <f t="shared" si="0"/>
        <v>49800.600000000006</v>
      </c>
      <c r="H64" s="24"/>
      <c r="I64" s="24"/>
      <c r="J64" s="24"/>
      <c r="K64" s="24"/>
      <c r="L64" s="24"/>
      <c r="M64" s="24"/>
      <c r="N64" s="24"/>
      <c r="O64" s="24" t="s">
        <v>178</v>
      </c>
    </row>
    <row r="65" spans="1:15" ht="25.5" x14ac:dyDescent="0.25">
      <c r="A65" s="1">
        <v>63</v>
      </c>
      <c r="B65" s="6" t="s">
        <v>112</v>
      </c>
      <c r="C65" s="6" t="s">
        <v>113</v>
      </c>
      <c r="D65" s="1" t="s">
        <v>131</v>
      </c>
      <c r="E65" s="7">
        <v>4</v>
      </c>
      <c r="F65" s="18">
        <v>112730.21</v>
      </c>
      <c r="G65" s="17">
        <f t="shared" si="0"/>
        <v>450920.84</v>
      </c>
      <c r="H65" s="24"/>
      <c r="I65" s="24"/>
      <c r="J65" s="24"/>
      <c r="K65" s="24"/>
      <c r="L65" s="24"/>
      <c r="M65" s="24"/>
      <c r="N65" s="24"/>
      <c r="O65" s="24" t="s">
        <v>178</v>
      </c>
    </row>
    <row r="66" spans="1:15" x14ac:dyDescent="0.25">
      <c r="A66" s="1">
        <v>64</v>
      </c>
      <c r="B66" s="6" t="s">
        <v>114</v>
      </c>
      <c r="C66" s="6" t="s">
        <v>115</v>
      </c>
      <c r="D66" s="1" t="s">
        <v>127</v>
      </c>
      <c r="E66" s="7">
        <v>20</v>
      </c>
      <c r="F66" s="17">
        <v>477.92</v>
      </c>
      <c r="G66" s="17">
        <f t="shared" si="0"/>
        <v>9558.4</v>
      </c>
      <c r="H66" s="24"/>
      <c r="I66" s="24"/>
      <c r="J66" s="24"/>
      <c r="K66" s="24"/>
      <c r="L66" s="24"/>
      <c r="M66" s="24"/>
      <c r="N66" s="24"/>
      <c r="O66" s="24" t="s">
        <v>178</v>
      </c>
    </row>
    <row r="67" spans="1:15" x14ac:dyDescent="0.25">
      <c r="A67" s="1">
        <v>65</v>
      </c>
      <c r="B67" s="6" t="s">
        <v>116</v>
      </c>
      <c r="C67" s="6" t="s">
        <v>117</v>
      </c>
      <c r="D67" s="1" t="s">
        <v>130</v>
      </c>
      <c r="E67" s="7">
        <v>150</v>
      </c>
      <c r="F67" s="17">
        <v>1172.0899999999999</v>
      </c>
      <c r="G67" s="17">
        <f t="shared" si="0"/>
        <v>175813.5</v>
      </c>
      <c r="H67" s="24"/>
      <c r="I67" s="24"/>
      <c r="J67" s="24"/>
      <c r="K67" s="24"/>
      <c r="L67" s="24"/>
      <c r="M67" s="24"/>
      <c r="N67" s="24"/>
      <c r="O67" s="24" t="s">
        <v>178</v>
      </c>
    </row>
    <row r="68" spans="1:15" ht="25.5" x14ac:dyDescent="0.25">
      <c r="A68" s="1">
        <v>66</v>
      </c>
      <c r="B68" s="6" t="s">
        <v>118</v>
      </c>
      <c r="C68" s="6" t="s">
        <v>119</v>
      </c>
      <c r="D68" s="1" t="s">
        <v>130</v>
      </c>
      <c r="E68" s="7">
        <v>10</v>
      </c>
      <c r="F68" s="18">
        <v>221.04</v>
      </c>
      <c r="G68" s="17">
        <f t="shared" ref="G68:G71" si="1">E68*F68</f>
        <v>2210.4</v>
      </c>
      <c r="H68" s="24"/>
      <c r="I68" s="24"/>
      <c r="J68" s="24"/>
      <c r="K68" s="24"/>
      <c r="L68" s="24"/>
      <c r="M68" s="24"/>
      <c r="N68" s="24"/>
      <c r="O68" s="24" t="s">
        <v>178</v>
      </c>
    </row>
    <row r="69" spans="1:15" ht="102" x14ac:dyDescent="0.25">
      <c r="A69" s="1">
        <v>67</v>
      </c>
      <c r="B69" s="6" t="s">
        <v>120</v>
      </c>
      <c r="C69" s="6" t="s">
        <v>121</v>
      </c>
      <c r="D69" s="1" t="s">
        <v>130</v>
      </c>
      <c r="E69" s="7">
        <v>300</v>
      </c>
      <c r="F69" s="17">
        <v>433.93</v>
      </c>
      <c r="G69" s="17">
        <f t="shared" si="1"/>
        <v>130179</v>
      </c>
      <c r="H69" s="24"/>
      <c r="I69" s="24"/>
      <c r="J69" s="24"/>
      <c r="K69" s="24"/>
      <c r="L69" s="26" t="s">
        <v>172</v>
      </c>
      <c r="M69" s="24"/>
      <c r="N69" s="24"/>
      <c r="O69" s="22" t="s">
        <v>147</v>
      </c>
    </row>
    <row r="70" spans="1:15" ht="25.5" x14ac:dyDescent="0.25">
      <c r="A70" s="1">
        <v>68</v>
      </c>
      <c r="B70" s="6" t="s">
        <v>122</v>
      </c>
      <c r="C70" s="6" t="s">
        <v>123</v>
      </c>
      <c r="D70" s="1" t="s">
        <v>130</v>
      </c>
      <c r="E70" s="7">
        <v>300</v>
      </c>
      <c r="F70" s="17">
        <v>1568.1</v>
      </c>
      <c r="G70" s="17">
        <f t="shared" si="1"/>
        <v>470430</v>
      </c>
      <c r="H70" s="24"/>
      <c r="I70" s="24"/>
      <c r="J70" s="24"/>
      <c r="K70" s="24"/>
      <c r="L70" s="24"/>
      <c r="M70" s="24"/>
      <c r="N70" s="24"/>
      <c r="O70" s="24" t="s">
        <v>178</v>
      </c>
    </row>
    <row r="71" spans="1:15" x14ac:dyDescent="0.25">
      <c r="A71" s="1">
        <v>69</v>
      </c>
      <c r="B71" s="6" t="s">
        <v>124</v>
      </c>
      <c r="C71" s="6" t="s">
        <v>125</v>
      </c>
      <c r="D71" s="1" t="s">
        <v>130</v>
      </c>
      <c r="E71" s="7">
        <v>260</v>
      </c>
      <c r="F71" s="17">
        <v>10530.74</v>
      </c>
      <c r="G71" s="17">
        <f t="shared" si="1"/>
        <v>2737992.4</v>
      </c>
      <c r="H71" s="24"/>
      <c r="I71" s="24"/>
      <c r="J71" s="24"/>
      <c r="K71" s="24"/>
      <c r="L71" s="24"/>
      <c r="M71" s="24"/>
      <c r="N71" s="24"/>
      <c r="O71" s="24" t="s">
        <v>178</v>
      </c>
    </row>
    <row r="72" spans="1:15" ht="15" customHeight="1" x14ac:dyDescent="0.25">
      <c r="A72" s="27" t="s">
        <v>126</v>
      </c>
      <c r="B72" s="27"/>
      <c r="C72" s="10"/>
      <c r="D72" s="11"/>
      <c r="E72" s="12"/>
      <c r="F72" s="19"/>
      <c r="G72" s="19">
        <f>SUM(G3:G71)</f>
        <v>34896744.359999999</v>
      </c>
    </row>
    <row r="73" spans="1:15" x14ac:dyDescent="0.25">
      <c r="A73" s="13"/>
      <c r="B73" s="14"/>
      <c r="C73" s="14"/>
      <c r="D73" s="13"/>
      <c r="E73" s="15"/>
      <c r="F73" s="20"/>
      <c r="G73" s="20"/>
    </row>
    <row r="74" spans="1:15" x14ac:dyDescent="0.25">
      <c r="A74" s="13"/>
      <c r="B74" s="14"/>
      <c r="C74" s="14"/>
      <c r="D74" s="13"/>
      <c r="E74" s="15"/>
      <c r="F74" s="20"/>
      <c r="G74" s="20"/>
    </row>
    <row r="75" spans="1:15" x14ac:dyDescent="0.25">
      <c r="A75" s="13"/>
      <c r="B75" s="14"/>
      <c r="C75" s="14"/>
      <c r="D75" s="13"/>
      <c r="E75" s="15"/>
      <c r="F75" s="20"/>
      <c r="G75" s="20"/>
    </row>
  </sheetData>
  <autoFilter ref="A2:P72"/>
  <mergeCells count="1">
    <mergeCell ref="A72:B72"/>
  </mergeCells>
  <pageMargins left="0.7" right="0.7" top="0.75" bottom="0.75" header="0.3" footer="0.3"/>
  <pageSetup paperSize="9" scale="48" orientation="landscape" r:id="rId1"/>
  <rowBreaks count="2" manualBreakCount="2">
    <brk id="49" max="15" man="1"/>
    <brk id="72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2022-02-09T10:20:25Z</dcterms:modified>
</cp:coreProperties>
</file>