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7" i="1"/>
  <c r="G50" l="1"/>
  <c r="G51"/>
  <c r="G52"/>
  <c r="G56" l="1"/>
  <c r="G54"/>
  <c r="G48"/>
  <c r="G46"/>
  <c r="G45"/>
  <c r="G43"/>
  <c r="G42" l="1"/>
  <c r="G41"/>
  <c r="G39"/>
  <c r="G36"/>
  <c r="G35"/>
  <c r="G33"/>
  <c r="G32"/>
  <c r="G30"/>
  <c r="G28"/>
  <c r="G27"/>
  <c r="G25"/>
  <c r="G23"/>
  <c r="G21"/>
  <c r="G20"/>
  <c r="G19"/>
  <c r="G17"/>
  <c r="G15"/>
  <c r="G13"/>
  <c r="G12"/>
  <c r="G11"/>
  <c r="G10"/>
  <c r="G8"/>
  <c r="G6"/>
  <c r="G4"/>
  <c r="G58" l="1"/>
</calcChain>
</file>

<file path=xl/sharedStrings.xml><?xml version="1.0" encoding="utf-8"?>
<sst xmlns="http://schemas.openxmlformats.org/spreadsheetml/2006/main" count="162" uniqueCount="109">
  <si>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</si>
  <si>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</si>
  <si>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</si>
  <si>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</si>
  <si>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</si>
  <si>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</si>
  <si>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</si>
  <si>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Закуп ЛС и МИ (60-дневная потребность)</t>
  </si>
  <si>
    <t>порошок лиофилизированный для приготовления раствор для инъекций 5 мл</t>
  </si>
  <si>
    <t>Уголь активированный</t>
  </si>
  <si>
    <t>капсулы 200мг</t>
  </si>
  <si>
    <t xml:space="preserve">таблетки 10 000 ЕД </t>
  </si>
  <si>
    <t>капли для приема внутрь, 2800МЕ/мл, 15 мл</t>
  </si>
  <si>
    <t>200 мг, капсулы</t>
  </si>
  <si>
    <t>порошок для приготовления раствора для инъекций 250 мг</t>
  </si>
  <si>
    <t xml:space="preserve">порошок для приготовления раствора для инъекций  2 г </t>
  </si>
  <si>
    <t>Суспензия для перорального применения,120мг/5мл,100мл</t>
  </si>
  <si>
    <t>Порошок для приготовления раствора для инфузий 250гр</t>
  </si>
  <si>
    <t>таблетки, покрытые оболочкой 450 мг</t>
  </si>
  <si>
    <t>раствор для внутривенно го введения 50 мг/мл- 10 мл</t>
  </si>
  <si>
    <t xml:space="preserve">раствор для инъекций в предварительно наполненных шприц-ручках, 50 мг </t>
  </si>
  <si>
    <t xml:space="preserve">капсулы 1 мг </t>
  </si>
  <si>
    <t>концентрат для приготовления раствора для внутривенного введения 5 мг/мл по 1 мл</t>
  </si>
  <si>
    <t>Аллопуринол</t>
  </si>
  <si>
    <t>таблетки 100 мг</t>
  </si>
  <si>
    <t xml:space="preserve">суппозитории ректальные 100 мг </t>
  </si>
  <si>
    <t xml:space="preserve">таблетки 100 мг </t>
  </si>
  <si>
    <t>Пирантел</t>
  </si>
  <si>
    <t>таблетки 250 мг</t>
  </si>
  <si>
    <t xml:space="preserve">Фармазолин </t>
  </si>
  <si>
    <t>капли назальные 0,05% по 10 мл</t>
  </si>
  <si>
    <t>Глазные капли 0,25% 15 мл</t>
  </si>
  <si>
    <t xml:space="preserve">Глазная мазь 3%  4,5 гр </t>
  </si>
  <si>
    <t xml:space="preserve">глазные капли 0,5% 5 мл </t>
  </si>
  <si>
    <t>Йод, калия йодид, глицерин, вода</t>
  </si>
  <si>
    <t>жидкость во флаконе 25 мл</t>
  </si>
  <si>
    <t>Вазелин</t>
  </si>
  <si>
    <t>мазь для наружного применения 25 г</t>
  </si>
  <si>
    <t>туба</t>
  </si>
  <si>
    <t>Водорода перекись</t>
  </si>
  <si>
    <t>раствор для наружного применения 3% 40 мл</t>
  </si>
  <si>
    <t>Комплекс аминокислот</t>
  </si>
  <si>
    <t>эмульсия для инфузий, 500 мл ((12.5 % липидная эмульсия (124 мл), 5.9 % раствор аминокислот с электролитами (221 мл), 50 % раствор глюкозы (155 мл)) помещены в три изолированные секции трехкамерного многослойного пластикового (без ПВХ) контейнера, совместимого с липидами.)</t>
  </si>
  <si>
    <t>фл</t>
  </si>
  <si>
    <t>Экстемпоральная форма</t>
  </si>
  <si>
    <t xml:space="preserve">Глицерин </t>
  </si>
  <si>
    <t>10 мл стерильно</t>
  </si>
  <si>
    <t>Перекись водорода</t>
  </si>
  <si>
    <t>раствор 6% литр</t>
  </si>
  <si>
    <t>Фамотидин</t>
  </si>
  <si>
    <t>капс</t>
  </si>
  <si>
    <t>Глюкоза безводная, натрия хлорид, калия хлорид, натрия цитрат</t>
  </si>
  <si>
    <t>пакет</t>
  </si>
  <si>
    <t>порошок для приготовления раствора для приема внутрь по 27,9 г</t>
  </si>
  <si>
    <t>Панкреатин</t>
  </si>
  <si>
    <t>табл</t>
  </si>
  <si>
    <t>Колекальциферол</t>
  </si>
  <si>
    <t>Токоферол</t>
  </si>
  <si>
    <t>Элтромбопаг</t>
  </si>
  <si>
    <t>таблетки, покрытые пленочной оболочкой, 25 мг</t>
  </si>
  <si>
    <t>Цефтриаксон</t>
  </si>
  <si>
    <t>Цефоперазон + сульбактам</t>
  </si>
  <si>
    <t>Сульфаметоксазол и Триметоприм</t>
  </si>
  <si>
    <t>Ацикловир</t>
  </si>
  <si>
    <t xml:space="preserve">Валганцикловир </t>
  </si>
  <si>
    <t>раствор для внутривенного введения 50 мг/мл- 50 мл</t>
  </si>
  <si>
    <t>Иммуноглобулин человека нормальный [IgG+IgA+IgM]</t>
  </si>
  <si>
    <t>Этанерцепт</t>
  </si>
  <si>
    <t>Такролимус</t>
  </si>
  <si>
    <t>Парацетамол</t>
  </si>
  <si>
    <t>Мебендазол</t>
  </si>
  <si>
    <t>Хлорамфеникол</t>
  </si>
  <si>
    <t>Ципрофлоксацин</t>
  </si>
  <si>
    <t>шприц-ручка</t>
  </si>
  <si>
    <t>амп</t>
  </si>
  <si>
    <t>шт</t>
  </si>
  <si>
    <t>Миконазол</t>
  </si>
  <si>
    <t xml:space="preserve">оральная гель 2%, 20 гр </t>
  </si>
  <si>
    <t>Симетикон</t>
  </si>
  <si>
    <t>Суспензия оральная, 50 мг/мл</t>
  </si>
  <si>
    <t>Фолиевая кислота</t>
  </si>
  <si>
    <t>таблетки 1 мг</t>
  </si>
  <si>
    <t>ТОО "L-Фарма"</t>
  </si>
  <si>
    <t>ТОО "Inkar"</t>
  </si>
  <si>
    <t>ТОО "Вива фарм"</t>
  </si>
  <si>
    <t>ТОО "АК НИЕТ"</t>
  </si>
  <si>
    <t>ТОО "КФК МЕДСЕРВИС ПЛЮС"</t>
  </si>
  <si>
    <t>ТОО "Султан"</t>
  </si>
  <si>
    <t>ТОО "Эмити Интернешнл"</t>
  </si>
  <si>
    <t>Победитель</t>
  </si>
  <si>
    <t>Супероцеф-Элеас, РК-ЛС-3№019976, Казахстан</t>
  </si>
  <si>
    <t>Цеф III, РК-ЛС-5№018287, Казахстан</t>
  </si>
  <si>
    <t>Квамател, РК-ЛС-5№016290, Венгрия</t>
  </si>
  <si>
    <t>Уголь активированный, РК-ЛС-3№021043, Казахстан</t>
  </si>
  <si>
    <t>Револейд, РК-ЛС-5№017559, Великобритания</t>
  </si>
  <si>
    <t>Такролисмус-Тева (РК-ЛС-5№020614)</t>
  </si>
  <si>
    <t>Цефекон Д (РК-ЛС-5№016503)</t>
  </si>
  <si>
    <t>Фармазолин, (РК-ЛС-5№016465)</t>
  </si>
  <si>
    <t>Левомицитин-опти (РК-ЛС-5№016328)</t>
  </si>
  <si>
    <t>Люголя раствор с глицерином (РК-ЛС-5№003162)</t>
  </si>
  <si>
    <t>Пентаглобин, (РК-БП-5№012734)</t>
  </si>
  <si>
    <t>Валганцикловир Вива Фарм, (РК-ЛС-5№023377)</t>
  </si>
  <si>
    <t>Револейд, (РК-ЛС-5№017559)</t>
  </si>
  <si>
    <t>Програф, (РК-ЛС-5№010351)</t>
  </si>
  <si>
    <t>Програф, (РК-ЛС-5№010353)</t>
  </si>
  <si>
    <t>нет рег.удостоверения</t>
  </si>
  <si>
    <t>Оральная регидратационная соль, (РК-ЛС-5№121720)</t>
  </si>
  <si>
    <t>Нумета G16E, (РК-ЛС-5№023537)</t>
  </si>
  <si>
    <t>Водорода перекись, (РК-ЛС-5№014589)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</si>
</sst>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2" applyFont="1" applyFill="1"/>
    <xf numFmtId="0" fontId="2" fillId="0" borderId="0" xfId="0" applyFont="1" applyAlignment="1">
      <alignment wrapText="1"/>
    </xf>
    <xf numFmtId="43" fontId="2" fillId="0" borderId="0" xfId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43" fontId="2" fillId="0" borderId="1" xfId="1" applyFont="1" applyBorder="1" applyAlignment="1">
      <alignment vertical="top" wrapText="1"/>
    </xf>
    <xf numFmtId="43" fontId="1" fillId="0" borderId="0" xfId="1" applyFont="1" applyFill="1" applyAlignment="1">
      <alignment horizontal="center"/>
    </xf>
    <xf numFmtId="43" fontId="3" fillId="0" borderId="0" xfId="1" applyFont="1"/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vertical="top" wrapText="1"/>
    </xf>
    <xf numFmtId="43" fontId="2" fillId="0" borderId="2" xfId="1" applyFont="1" applyFill="1" applyBorder="1" applyAlignment="1">
      <alignment horizontal="center" vertical="top"/>
    </xf>
    <xf numFmtId="43" fontId="2" fillId="0" borderId="0" xfId="1" applyFont="1" applyAlignment="1">
      <alignment vertical="top" wrapText="1"/>
    </xf>
    <xf numFmtId="43" fontId="2" fillId="0" borderId="0" xfId="1" applyFont="1" applyAlignment="1">
      <alignment wrapText="1"/>
    </xf>
    <xf numFmtId="43" fontId="2" fillId="0" borderId="0" xfId="1" applyFont="1" applyAlignment="1">
      <alignment horizontal="center" vertical="center"/>
    </xf>
    <xf numFmtId="43" fontId="3" fillId="0" borderId="1" xfId="1" applyFont="1" applyFill="1" applyBorder="1" applyAlignment="1">
      <alignment vertical="top" wrapText="1"/>
    </xf>
    <xf numFmtId="43" fontId="3" fillId="0" borderId="1" xfId="1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/>
    </xf>
    <xf numFmtId="43" fontId="7" fillId="0" borderId="2" xfId="1" applyFont="1" applyBorder="1" applyAlignment="1">
      <alignment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top" wrapText="1"/>
    </xf>
    <xf numFmtId="43" fontId="7" fillId="0" borderId="1" xfId="1" applyFont="1" applyBorder="1" applyAlignment="1">
      <alignment vertical="top" wrapText="1"/>
    </xf>
    <xf numFmtId="43" fontId="2" fillId="0" borderId="2" xfId="1" applyFont="1" applyBorder="1" applyAlignment="1">
      <alignment wrapText="1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left" vertical="top" wrapText="1"/>
    </xf>
    <xf numFmtId="43" fontId="8" fillId="0" borderId="2" xfId="1" applyFont="1" applyBorder="1" applyAlignment="1">
      <alignment wrapText="1"/>
    </xf>
    <xf numFmtId="43" fontId="7" fillId="0" borderId="2" xfId="1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center" vertical="top" wrapText="1"/>
    </xf>
    <xf numFmtId="43" fontId="9" fillId="0" borderId="1" xfId="1" applyFont="1" applyBorder="1" applyAlignment="1">
      <alignment horizontal="left" vertical="top" wrapText="1"/>
    </xf>
    <xf numFmtId="43" fontId="2" fillId="0" borderId="1" xfId="1" applyFont="1" applyBorder="1" applyAlignment="1">
      <alignment horizontal="center"/>
    </xf>
    <xf numFmtId="43" fontId="9" fillId="0" borderId="1" xfId="1" applyFont="1" applyFill="1" applyBorder="1" applyAlignment="1">
      <alignment horizontal="center" vertical="top" wrapText="1"/>
    </xf>
    <xf numFmtId="43" fontId="9" fillId="0" borderId="1" xfId="1" applyFont="1" applyBorder="1" applyAlignment="1">
      <alignment horizontal="right" vertical="top"/>
    </xf>
    <xf numFmtId="43" fontId="9" fillId="0" borderId="1" xfId="1" applyFont="1" applyBorder="1" applyAlignment="1">
      <alignment horizontal="left" vertical="top"/>
    </xf>
    <xf numFmtId="43" fontId="9" fillId="0" borderId="1" xfId="1" applyFont="1" applyBorder="1" applyAlignment="1">
      <alignment horizontal="center" vertical="top" wrapText="1"/>
    </xf>
    <xf numFmtId="43" fontId="0" fillId="0" borderId="0" xfId="1" applyFont="1" applyAlignment="1">
      <alignment vertical="top"/>
    </xf>
    <xf numFmtId="43" fontId="0" fillId="0" borderId="0" xfId="1" applyFont="1"/>
    <xf numFmtId="43" fontId="0" fillId="0" borderId="0" xfId="1" applyFont="1" applyFill="1" applyAlignment="1">
      <alignment horizontal="center" vertical="center"/>
    </xf>
    <xf numFmtId="43" fontId="0" fillId="0" borderId="0" xfId="1" applyFont="1" applyFill="1" applyAlignment="1">
      <alignment horizontal="center"/>
    </xf>
    <xf numFmtId="0" fontId="2" fillId="0" borderId="0" xfId="0" applyNumberFormat="1" applyFont="1" applyAlignment="1">
      <alignment wrapText="1"/>
    </xf>
    <xf numFmtId="43" fontId="2" fillId="3" borderId="1" xfId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2" fillId="0" borderId="1" xfId="1" applyNumberFormat="1" applyFont="1" applyFill="1" applyBorder="1" applyAlignment="1" applyProtection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6" fillId="0" borderId="0" xfId="1" applyNumberFormat="1" applyFont="1" applyAlignment="1">
      <alignment vertical="center"/>
    </xf>
    <xf numFmtId="43" fontId="9" fillId="0" borderId="3" xfId="1" applyFont="1" applyFill="1" applyBorder="1" applyAlignment="1">
      <alignment horizontal="left" vertical="center" wrapText="1"/>
    </xf>
    <xf numFmtId="43" fontId="9" fillId="0" borderId="4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vertical="center" wrapText="1"/>
    </xf>
    <xf numFmtId="164" fontId="9" fillId="0" borderId="4" xfId="1" applyNumberFormat="1" applyFont="1" applyFill="1" applyBorder="1" applyAlignment="1">
      <alignment vertical="center" wrapText="1"/>
    </xf>
    <xf numFmtId="43" fontId="9" fillId="0" borderId="3" xfId="1" applyFont="1" applyFill="1" applyBorder="1" applyAlignment="1">
      <alignment horizontal="left" vertical="top" wrapText="1"/>
    </xf>
    <xf numFmtId="43" fontId="9" fillId="0" borderId="4" xfId="1" applyFont="1" applyFill="1" applyBorder="1" applyAlignment="1">
      <alignment horizontal="left" vertical="top" wrapText="1"/>
    </xf>
    <xf numFmtId="43" fontId="9" fillId="0" borderId="3" xfId="1" applyFont="1" applyFill="1" applyBorder="1" applyAlignment="1">
      <alignment horizontal="center" vertical="top" wrapText="1"/>
    </xf>
    <xf numFmtId="43" fontId="9" fillId="0" borderId="4" xfId="1" applyFont="1" applyFill="1" applyBorder="1" applyAlignment="1">
      <alignment horizontal="center" vertical="top" wrapText="1"/>
    </xf>
    <xf numFmtId="9" fontId="9" fillId="0" borderId="3" xfId="7" applyFont="1" applyFill="1" applyBorder="1" applyAlignment="1">
      <alignment horizontal="center" vertical="center" wrapText="1"/>
    </xf>
    <xf numFmtId="9" fontId="9" fillId="0" borderId="4" xfId="7" applyFont="1" applyFill="1" applyBorder="1" applyAlignment="1">
      <alignment horizontal="center" vertical="center" wrapText="1"/>
    </xf>
    <xf numFmtId="43" fontId="3" fillId="0" borderId="0" xfId="1" applyFont="1" applyAlignment="1">
      <alignment horizontal="left"/>
    </xf>
    <xf numFmtId="43" fontId="3" fillId="3" borderId="3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 3" xfId="5"/>
    <cellStyle name="Обычный 4" xfId="4"/>
    <cellStyle name="Обычный 5" xfId="2"/>
    <cellStyle name="Процентный" xfId="7" builtinId="5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workbookViewId="0">
      <selection activeCell="J7" sqref="J7"/>
    </sheetView>
  </sheetViews>
  <sheetFormatPr defaultRowHeight="12.75"/>
  <cols>
    <col min="1" max="1" width="5.42578125" style="51" customWidth="1"/>
    <col min="2" max="2" width="24.7109375" style="5" customWidth="1"/>
    <col min="3" max="3" width="33.7109375" style="3" customWidth="1"/>
    <col min="4" max="4" width="9.140625" style="6"/>
    <col min="5" max="5" width="10.85546875" style="1" customWidth="1"/>
    <col min="6" max="6" width="13.7109375" style="4" customWidth="1"/>
    <col min="7" max="7" width="17.140625" style="4" customWidth="1"/>
    <col min="8" max="8" width="14.7109375" style="1" customWidth="1"/>
    <col min="9" max="9" width="22" style="1" bestFit="1" customWidth="1"/>
    <col min="10" max="10" width="17.28515625" style="1" customWidth="1"/>
    <col min="11" max="11" width="11.7109375" style="1" customWidth="1"/>
    <col min="12" max="12" width="17.42578125" style="1" customWidth="1"/>
    <col min="13" max="13" width="16" style="1" customWidth="1"/>
    <col min="14" max="14" width="13.7109375" style="1" customWidth="1"/>
    <col min="15" max="15" width="22" style="6" customWidth="1"/>
    <col min="16" max="16384" width="9.140625" style="1"/>
  </cols>
  <sheetData>
    <row r="1" spans="1:15" ht="15" customHeight="1">
      <c r="A1" s="65" t="s">
        <v>7</v>
      </c>
      <c r="B1" s="65"/>
      <c r="C1" s="65"/>
      <c r="D1" s="65"/>
      <c r="E1" s="65"/>
      <c r="F1" s="65"/>
      <c r="G1" s="65"/>
      <c r="H1" s="4"/>
      <c r="I1" s="4"/>
      <c r="J1" s="4"/>
      <c r="K1" s="4"/>
      <c r="L1" s="4"/>
      <c r="M1" s="4"/>
      <c r="N1" s="4"/>
      <c r="O1" s="16"/>
    </row>
    <row r="2" spans="1:15">
      <c r="B2" s="14"/>
      <c r="C2" s="15"/>
      <c r="D2" s="16"/>
      <c r="E2" s="4"/>
      <c r="H2" s="4"/>
      <c r="I2" s="4"/>
      <c r="J2" s="4"/>
      <c r="K2" s="4"/>
      <c r="L2" s="4"/>
      <c r="M2" s="4"/>
      <c r="N2" s="4"/>
      <c r="O2" s="16"/>
    </row>
    <row r="3" spans="1:15" s="2" customFormat="1" ht="43.5" customHeight="1">
      <c r="A3" s="52" t="s">
        <v>0</v>
      </c>
      <c r="B3" s="17" t="s">
        <v>1</v>
      </c>
      <c r="C3" s="18" t="s">
        <v>4</v>
      </c>
      <c r="D3" s="19" t="s">
        <v>2</v>
      </c>
      <c r="E3" s="20" t="s">
        <v>3</v>
      </c>
      <c r="F3" s="10" t="s">
        <v>5</v>
      </c>
      <c r="G3" s="11" t="s">
        <v>6</v>
      </c>
      <c r="H3" s="21" t="s">
        <v>82</v>
      </c>
      <c r="I3" s="21" t="s">
        <v>83</v>
      </c>
      <c r="J3" s="21" t="s">
        <v>84</v>
      </c>
      <c r="K3" s="21" t="s">
        <v>85</v>
      </c>
      <c r="L3" s="22" t="s">
        <v>86</v>
      </c>
      <c r="M3" s="21" t="s">
        <v>87</v>
      </c>
      <c r="N3" s="21" t="s">
        <v>88</v>
      </c>
      <c r="O3" s="23" t="s">
        <v>89</v>
      </c>
    </row>
    <row r="4" spans="1:15" s="2" customFormat="1">
      <c r="A4" s="57">
        <v>1</v>
      </c>
      <c r="B4" s="59" t="s">
        <v>49</v>
      </c>
      <c r="C4" s="61" t="s">
        <v>8</v>
      </c>
      <c r="D4" s="61" t="s">
        <v>43</v>
      </c>
      <c r="E4" s="61">
        <v>70</v>
      </c>
      <c r="F4" s="61">
        <v>438</v>
      </c>
      <c r="G4" s="55">
        <f t="shared" ref="G4:G42" si="0">F4*E4</f>
        <v>30660</v>
      </c>
      <c r="H4" s="68"/>
      <c r="I4" s="71">
        <v>390</v>
      </c>
      <c r="J4" s="68"/>
      <c r="K4" s="68"/>
      <c r="L4" s="68">
        <v>390</v>
      </c>
      <c r="M4" s="68"/>
      <c r="N4" s="68"/>
      <c r="O4" s="70" t="s">
        <v>83</v>
      </c>
    </row>
    <row r="5" spans="1:15" s="2" customFormat="1" ht="38.25">
      <c r="A5" s="58"/>
      <c r="B5" s="60"/>
      <c r="C5" s="62"/>
      <c r="D5" s="62"/>
      <c r="E5" s="62"/>
      <c r="F5" s="62"/>
      <c r="G5" s="56"/>
      <c r="H5" s="68"/>
      <c r="I5" s="72" t="s">
        <v>92</v>
      </c>
      <c r="J5" s="68"/>
      <c r="K5" s="68"/>
      <c r="L5" s="50" t="s">
        <v>92</v>
      </c>
      <c r="M5" s="68"/>
      <c r="N5" s="68"/>
      <c r="O5" s="74"/>
    </row>
    <row r="6" spans="1:15" s="2" customFormat="1">
      <c r="A6" s="57">
        <v>2</v>
      </c>
      <c r="B6" s="59" t="s">
        <v>9</v>
      </c>
      <c r="C6" s="61" t="s">
        <v>10</v>
      </c>
      <c r="D6" s="61" t="s">
        <v>50</v>
      </c>
      <c r="E6" s="61">
        <v>250</v>
      </c>
      <c r="F6" s="61">
        <v>28.88</v>
      </c>
      <c r="G6" s="55">
        <f t="shared" si="0"/>
        <v>7220</v>
      </c>
      <c r="H6" s="68"/>
      <c r="I6" s="71">
        <v>23</v>
      </c>
      <c r="J6" s="68"/>
      <c r="K6" s="68"/>
      <c r="L6" s="68"/>
      <c r="M6" s="68"/>
      <c r="N6" s="68"/>
      <c r="O6" s="70" t="s">
        <v>83</v>
      </c>
    </row>
    <row r="7" spans="1:15" s="2" customFormat="1" ht="38.25">
      <c r="A7" s="58"/>
      <c r="B7" s="60"/>
      <c r="C7" s="62"/>
      <c r="D7" s="62"/>
      <c r="E7" s="62"/>
      <c r="F7" s="62"/>
      <c r="G7" s="56"/>
      <c r="H7" s="68"/>
      <c r="I7" s="72" t="s">
        <v>93</v>
      </c>
      <c r="J7" s="68"/>
      <c r="K7" s="68"/>
      <c r="L7" s="68"/>
      <c r="M7" s="68"/>
      <c r="N7" s="68"/>
      <c r="O7" s="74"/>
    </row>
    <row r="8" spans="1:15" s="2" customFormat="1">
      <c r="A8" s="57">
        <v>3</v>
      </c>
      <c r="B8" s="59" t="s">
        <v>51</v>
      </c>
      <c r="C8" s="61" t="s">
        <v>53</v>
      </c>
      <c r="D8" s="61" t="s">
        <v>52</v>
      </c>
      <c r="E8" s="61">
        <v>75</v>
      </c>
      <c r="F8" s="61">
        <v>181.8</v>
      </c>
      <c r="G8" s="55">
        <f t="shared" si="0"/>
        <v>13635</v>
      </c>
      <c r="H8" s="68"/>
      <c r="I8" s="71">
        <v>110</v>
      </c>
      <c r="J8" s="68"/>
      <c r="K8" s="68"/>
      <c r="L8" s="68"/>
      <c r="M8" s="68"/>
      <c r="N8" s="68"/>
      <c r="O8" s="70" t="s">
        <v>83</v>
      </c>
    </row>
    <row r="9" spans="1:15" s="2" customFormat="1" ht="51">
      <c r="A9" s="58"/>
      <c r="B9" s="60"/>
      <c r="C9" s="62"/>
      <c r="D9" s="62"/>
      <c r="E9" s="62"/>
      <c r="F9" s="62"/>
      <c r="G9" s="56"/>
      <c r="H9" s="68"/>
      <c r="I9" s="72" t="s">
        <v>106</v>
      </c>
      <c r="J9" s="68"/>
      <c r="K9" s="68"/>
      <c r="L9" s="68"/>
      <c r="M9" s="68"/>
      <c r="N9" s="68"/>
      <c r="O9" s="74"/>
    </row>
    <row r="10" spans="1:15" s="2" customFormat="1">
      <c r="A10" s="53">
        <v>4</v>
      </c>
      <c r="B10" s="12" t="s">
        <v>54</v>
      </c>
      <c r="C10" s="24" t="s">
        <v>11</v>
      </c>
      <c r="D10" s="25" t="s">
        <v>55</v>
      </c>
      <c r="E10" s="26">
        <v>500</v>
      </c>
      <c r="F10" s="27">
        <v>29.52</v>
      </c>
      <c r="G10" s="12">
        <f t="shared" si="0"/>
        <v>14760</v>
      </c>
      <c r="H10" s="68"/>
      <c r="I10" s="68"/>
      <c r="J10" s="68"/>
      <c r="K10" s="68"/>
      <c r="L10" s="68"/>
      <c r="M10" s="68"/>
      <c r="N10" s="68"/>
      <c r="O10" s="68"/>
    </row>
    <row r="11" spans="1:15" s="2" customFormat="1" ht="25.5">
      <c r="A11" s="53">
        <v>5</v>
      </c>
      <c r="B11" s="12" t="s">
        <v>56</v>
      </c>
      <c r="C11" s="28" t="s">
        <v>12</v>
      </c>
      <c r="D11" s="25" t="s">
        <v>43</v>
      </c>
      <c r="E11" s="26">
        <v>65</v>
      </c>
      <c r="F11" s="7">
        <v>332.03</v>
      </c>
      <c r="G11" s="12">
        <f t="shared" si="0"/>
        <v>21581.949999999997</v>
      </c>
      <c r="H11" s="68"/>
      <c r="I11" s="68"/>
      <c r="J11" s="68"/>
      <c r="K11" s="68"/>
      <c r="L11" s="68"/>
      <c r="M11" s="68"/>
      <c r="N11" s="68"/>
      <c r="O11" s="68"/>
    </row>
    <row r="12" spans="1:15">
      <c r="A12" s="53">
        <v>6</v>
      </c>
      <c r="B12" s="12" t="s">
        <v>57</v>
      </c>
      <c r="C12" s="28" t="s">
        <v>13</v>
      </c>
      <c r="D12" s="29" t="s">
        <v>50</v>
      </c>
      <c r="E12" s="26">
        <v>2450</v>
      </c>
      <c r="F12" s="7">
        <v>11.5</v>
      </c>
      <c r="G12" s="12">
        <f t="shared" si="0"/>
        <v>28175</v>
      </c>
      <c r="H12" s="68"/>
      <c r="I12" s="68"/>
      <c r="J12" s="68"/>
      <c r="K12" s="68"/>
      <c r="L12" s="68"/>
      <c r="M12" s="68"/>
      <c r="N12" s="68"/>
      <c r="O12" s="68"/>
    </row>
    <row r="13" spans="1:15">
      <c r="A13" s="57">
        <v>7</v>
      </c>
      <c r="B13" s="59" t="s">
        <v>58</v>
      </c>
      <c r="C13" s="61" t="s">
        <v>59</v>
      </c>
      <c r="D13" s="61" t="s">
        <v>55</v>
      </c>
      <c r="E13" s="61">
        <v>200</v>
      </c>
      <c r="F13" s="61">
        <v>13499.76</v>
      </c>
      <c r="G13" s="55">
        <f t="shared" si="0"/>
        <v>2699952</v>
      </c>
      <c r="H13" s="68"/>
      <c r="I13" s="71">
        <v>12200</v>
      </c>
      <c r="J13" s="68"/>
      <c r="K13" s="68">
        <v>12580</v>
      </c>
      <c r="L13" s="68"/>
      <c r="M13" s="68"/>
      <c r="N13" s="68"/>
      <c r="O13" s="70" t="s">
        <v>83</v>
      </c>
    </row>
    <row r="14" spans="1:15" ht="38.25">
      <c r="A14" s="58"/>
      <c r="B14" s="60"/>
      <c r="C14" s="62"/>
      <c r="D14" s="62"/>
      <c r="E14" s="62"/>
      <c r="F14" s="62"/>
      <c r="G14" s="56"/>
      <c r="H14" s="68"/>
      <c r="I14" s="72" t="s">
        <v>94</v>
      </c>
      <c r="J14" s="68"/>
      <c r="K14" s="50" t="s">
        <v>102</v>
      </c>
      <c r="L14" s="68"/>
      <c r="M14" s="68"/>
      <c r="N14" s="68"/>
      <c r="O14" s="74"/>
    </row>
    <row r="15" spans="1:15" ht="38.25" customHeight="1">
      <c r="A15" s="57">
        <v>8</v>
      </c>
      <c r="B15" s="59" t="s">
        <v>60</v>
      </c>
      <c r="C15" s="61" t="s">
        <v>14</v>
      </c>
      <c r="D15" s="61" t="s">
        <v>43</v>
      </c>
      <c r="E15" s="61">
        <v>100</v>
      </c>
      <c r="F15" s="61">
        <v>181.75</v>
      </c>
      <c r="G15" s="55">
        <f t="shared" si="0"/>
        <v>18175</v>
      </c>
      <c r="H15" s="68">
        <v>181.75</v>
      </c>
      <c r="I15" s="68"/>
      <c r="J15" s="68"/>
      <c r="K15" s="68"/>
      <c r="L15" s="71">
        <v>165</v>
      </c>
      <c r="M15" s="68"/>
      <c r="N15" s="68"/>
      <c r="O15" s="70" t="s">
        <v>86</v>
      </c>
    </row>
    <row r="16" spans="1:15" ht="27" customHeight="1">
      <c r="A16" s="58"/>
      <c r="B16" s="60"/>
      <c r="C16" s="62"/>
      <c r="D16" s="62"/>
      <c r="E16" s="62"/>
      <c r="F16" s="62"/>
      <c r="G16" s="56"/>
      <c r="H16" s="50" t="s">
        <v>91</v>
      </c>
      <c r="I16" s="68"/>
      <c r="J16" s="68"/>
      <c r="K16" s="68"/>
      <c r="L16" s="72" t="s">
        <v>91</v>
      </c>
      <c r="M16" s="68"/>
      <c r="N16" s="68"/>
      <c r="O16" s="74"/>
    </row>
    <row r="17" spans="1:15">
      <c r="A17" s="57">
        <v>9</v>
      </c>
      <c r="B17" s="59" t="s">
        <v>61</v>
      </c>
      <c r="C17" s="61" t="s">
        <v>15</v>
      </c>
      <c r="D17" s="61" t="s">
        <v>43</v>
      </c>
      <c r="E17" s="61">
        <v>1000</v>
      </c>
      <c r="F17" s="61">
        <v>1034.58</v>
      </c>
      <c r="G17" s="55">
        <f t="shared" si="0"/>
        <v>1034579.9999999999</v>
      </c>
      <c r="H17" s="71">
        <v>891</v>
      </c>
      <c r="I17" s="68"/>
      <c r="J17" s="68"/>
      <c r="K17" s="68"/>
      <c r="L17" s="68">
        <v>955</v>
      </c>
      <c r="M17" s="68"/>
      <c r="N17" s="68">
        <v>1021</v>
      </c>
      <c r="O17" s="70" t="s">
        <v>82</v>
      </c>
    </row>
    <row r="18" spans="1:15" ht="51">
      <c r="A18" s="58"/>
      <c r="B18" s="60"/>
      <c r="C18" s="62"/>
      <c r="D18" s="62"/>
      <c r="E18" s="62"/>
      <c r="F18" s="62"/>
      <c r="G18" s="56"/>
      <c r="H18" s="72" t="s">
        <v>90</v>
      </c>
      <c r="I18" s="68"/>
      <c r="J18" s="68"/>
      <c r="K18" s="68"/>
      <c r="L18" s="50" t="s">
        <v>90</v>
      </c>
      <c r="M18" s="68"/>
      <c r="N18" s="50" t="s">
        <v>90</v>
      </c>
      <c r="O18" s="74"/>
    </row>
    <row r="19" spans="1:15" ht="25.5">
      <c r="A19" s="53">
        <v>10</v>
      </c>
      <c r="B19" s="30" t="s">
        <v>62</v>
      </c>
      <c r="C19" s="31" t="s">
        <v>16</v>
      </c>
      <c r="D19" s="29" t="s">
        <v>43</v>
      </c>
      <c r="E19" s="26">
        <v>1500</v>
      </c>
      <c r="F19" s="7">
        <v>912.15</v>
      </c>
      <c r="G19" s="12">
        <f t="shared" si="0"/>
        <v>1368225</v>
      </c>
      <c r="H19" s="68"/>
      <c r="I19" s="68"/>
      <c r="J19" s="68"/>
      <c r="K19" s="68"/>
      <c r="L19" s="68"/>
      <c r="M19" s="68"/>
      <c r="N19" s="68"/>
      <c r="O19" s="68"/>
    </row>
    <row r="20" spans="1:15" ht="25.5">
      <c r="A20" s="53">
        <v>11</v>
      </c>
      <c r="B20" s="12" t="s">
        <v>63</v>
      </c>
      <c r="C20" s="28" t="s">
        <v>17</v>
      </c>
      <c r="D20" s="29" t="s">
        <v>43</v>
      </c>
      <c r="E20" s="26">
        <v>300</v>
      </c>
      <c r="F20" s="7">
        <v>780.83</v>
      </c>
      <c r="G20" s="12">
        <f t="shared" si="0"/>
        <v>234249</v>
      </c>
      <c r="H20" s="68"/>
      <c r="I20" s="68"/>
      <c r="J20" s="68"/>
      <c r="K20" s="68"/>
      <c r="L20" s="68"/>
      <c r="M20" s="68"/>
      <c r="N20" s="68"/>
      <c r="O20" s="68"/>
    </row>
    <row r="21" spans="1:15">
      <c r="A21" s="57">
        <v>12</v>
      </c>
      <c r="B21" s="59" t="s">
        <v>64</v>
      </c>
      <c r="C21" s="61" t="s">
        <v>18</v>
      </c>
      <c r="D21" s="61" t="s">
        <v>55</v>
      </c>
      <c r="E21" s="61">
        <v>100</v>
      </c>
      <c r="F21" s="61">
        <v>5247.94</v>
      </c>
      <c r="G21" s="55">
        <f t="shared" si="0"/>
        <v>524794</v>
      </c>
      <c r="H21" s="68"/>
      <c r="I21" s="68">
        <v>1400</v>
      </c>
      <c r="J21" s="71">
        <v>1000</v>
      </c>
      <c r="K21" s="68"/>
      <c r="L21" s="68"/>
      <c r="M21" s="68"/>
      <c r="N21" s="68"/>
      <c r="O21" s="70" t="s">
        <v>84</v>
      </c>
    </row>
    <row r="22" spans="1:15" ht="38.25" customHeight="1">
      <c r="A22" s="58"/>
      <c r="B22" s="60"/>
      <c r="C22" s="62"/>
      <c r="D22" s="62"/>
      <c r="E22" s="62"/>
      <c r="F22" s="62"/>
      <c r="G22" s="56"/>
      <c r="H22" s="68"/>
      <c r="I22" s="69" t="s">
        <v>105</v>
      </c>
      <c r="J22" s="72" t="s">
        <v>101</v>
      </c>
      <c r="K22" s="68"/>
      <c r="L22" s="68"/>
      <c r="M22" s="68"/>
      <c r="N22" s="68"/>
      <c r="O22" s="74"/>
    </row>
    <row r="23" spans="1:15" ht="12.75" customHeight="1">
      <c r="A23" s="57">
        <v>13</v>
      </c>
      <c r="B23" s="59" t="s">
        <v>66</v>
      </c>
      <c r="C23" s="61" t="s">
        <v>65</v>
      </c>
      <c r="D23" s="61" t="s">
        <v>43</v>
      </c>
      <c r="E23" s="61">
        <v>35</v>
      </c>
      <c r="F23" s="61">
        <v>76632.960000000006</v>
      </c>
      <c r="G23" s="55">
        <f t="shared" si="0"/>
        <v>2682153.6</v>
      </c>
      <c r="H23" s="68"/>
      <c r="I23" s="68"/>
      <c r="J23" s="71">
        <v>76500</v>
      </c>
      <c r="K23" s="68"/>
      <c r="L23" s="68"/>
      <c r="M23" s="68"/>
      <c r="N23" s="68"/>
      <c r="O23" s="70" t="s">
        <v>84</v>
      </c>
    </row>
    <row r="24" spans="1:15" ht="25.5">
      <c r="A24" s="58"/>
      <c r="B24" s="60"/>
      <c r="C24" s="62"/>
      <c r="D24" s="62"/>
      <c r="E24" s="62"/>
      <c r="F24" s="62"/>
      <c r="G24" s="56"/>
      <c r="H24" s="68"/>
      <c r="I24" s="68"/>
      <c r="J24" s="72" t="s">
        <v>100</v>
      </c>
      <c r="K24" s="68"/>
      <c r="L24" s="68"/>
      <c r="M24" s="68"/>
      <c r="N24" s="68"/>
      <c r="O24" s="74"/>
    </row>
    <row r="25" spans="1:15">
      <c r="A25" s="57">
        <v>14</v>
      </c>
      <c r="B25" s="59" t="s">
        <v>66</v>
      </c>
      <c r="C25" s="61" t="s">
        <v>19</v>
      </c>
      <c r="D25" s="61" t="s">
        <v>43</v>
      </c>
      <c r="E25" s="61">
        <v>50</v>
      </c>
      <c r="F25" s="61">
        <v>19815.28</v>
      </c>
      <c r="G25" s="55">
        <f t="shared" si="0"/>
        <v>990764</v>
      </c>
      <c r="H25" s="68"/>
      <c r="I25" s="68"/>
      <c r="J25" s="71">
        <v>19700</v>
      </c>
      <c r="K25" s="68"/>
      <c r="L25" s="68"/>
      <c r="M25" s="68"/>
      <c r="N25" s="68"/>
      <c r="O25" s="70" t="s">
        <v>84</v>
      </c>
    </row>
    <row r="26" spans="1:15" ht="25.5">
      <c r="A26" s="58"/>
      <c r="B26" s="60"/>
      <c r="C26" s="62"/>
      <c r="D26" s="62"/>
      <c r="E26" s="62"/>
      <c r="F26" s="62"/>
      <c r="G26" s="56"/>
      <c r="H26" s="68"/>
      <c r="I26" s="68"/>
      <c r="J26" s="72" t="s">
        <v>100</v>
      </c>
      <c r="K26" s="68"/>
      <c r="L26" s="68"/>
      <c r="M26" s="68"/>
      <c r="N26" s="68"/>
      <c r="O26" s="74"/>
    </row>
    <row r="27" spans="1:15" ht="38.25">
      <c r="A27" s="53">
        <v>15</v>
      </c>
      <c r="B27" s="12" t="s">
        <v>67</v>
      </c>
      <c r="C27" s="32" t="s">
        <v>20</v>
      </c>
      <c r="D27" s="33" t="s">
        <v>73</v>
      </c>
      <c r="E27" s="26">
        <v>6</v>
      </c>
      <c r="F27" s="7">
        <v>70987.259999999995</v>
      </c>
      <c r="G27" s="12">
        <f t="shared" si="0"/>
        <v>425923.55999999994</v>
      </c>
      <c r="H27" s="68"/>
      <c r="I27" s="68"/>
      <c r="J27" s="68"/>
      <c r="K27" s="68"/>
      <c r="L27" s="68"/>
      <c r="M27" s="68"/>
      <c r="N27" s="68"/>
      <c r="O27" s="68"/>
    </row>
    <row r="28" spans="1:15">
      <c r="A28" s="57">
        <v>16</v>
      </c>
      <c r="B28" s="59" t="s">
        <v>68</v>
      </c>
      <c r="C28" s="61" t="s">
        <v>21</v>
      </c>
      <c r="D28" s="61" t="s">
        <v>50</v>
      </c>
      <c r="E28" s="61">
        <v>150</v>
      </c>
      <c r="F28" s="61">
        <v>938.71</v>
      </c>
      <c r="G28" s="55">
        <f t="shared" si="0"/>
        <v>140806.5</v>
      </c>
      <c r="H28" s="68"/>
      <c r="I28" s="71">
        <v>395</v>
      </c>
      <c r="J28" s="68"/>
      <c r="K28" s="68"/>
      <c r="L28" s="68">
        <v>938</v>
      </c>
      <c r="M28" s="68"/>
      <c r="N28" s="68"/>
      <c r="O28" s="66" t="s">
        <v>83</v>
      </c>
    </row>
    <row r="29" spans="1:15" ht="25.5">
      <c r="A29" s="58"/>
      <c r="B29" s="60"/>
      <c r="C29" s="62"/>
      <c r="D29" s="62"/>
      <c r="E29" s="62"/>
      <c r="F29" s="62"/>
      <c r="G29" s="56"/>
      <c r="H29" s="68"/>
      <c r="I29" s="72" t="s">
        <v>95</v>
      </c>
      <c r="J29" s="68"/>
      <c r="K29" s="68"/>
      <c r="L29" s="50" t="s">
        <v>103</v>
      </c>
      <c r="M29" s="68"/>
      <c r="N29" s="68"/>
      <c r="O29" s="67"/>
    </row>
    <row r="30" spans="1:15" ht="23.25" customHeight="1">
      <c r="A30" s="57">
        <v>17</v>
      </c>
      <c r="B30" s="59" t="s">
        <v>68</v>
      </c>
      <c r="C30" s="61" t="s">
        <v>22</v>
      </c>
      <c r="D30" s="61" t="s">
        <v>74</v>
      </c>
      <c r="E30" s="61">
        <v>100</v>
      </c>
      <c r="F30" s="61">
        <v>24165.72</v>
      </c>
      <c r="G30" s="55">
        <f t="shared" si="0"/>
        <v>2416572</v>
      </c>
      <c r="H30" s="68"/>
      <c r="I30" s="68"/>
      <c r="J30" s="68"/>
      <c r="K30" s="68"/>
      <c r="L30" s="71">
        <v>24165</v>
      </c>
      <c r="M30" s="68"/>
      <c r="N30" s="68"/>
      <c r="O30" s="66" t="s">
        <v>86</v>
      </c>
    </row>
    <row r="31" spans="1:15" ht="28.5" customHeight="1">
      <c r="A31" s="58"/>
      <c r="B31" s="60"/>
      <c r="C31" s="62"/>
      <c r="D31" s="62"/>
      <c r="E31" s="62"/>
      <c r="F31" s="62"/>
      <c r="G31" s="56"/>
      <c r="H31" s="68"/>
      <c r="I31" s="68"/>
      <c r="J31" s="68"/>
      <c r="K31" s="68"/>
      <c r="L31" s="72" t="s">
        <v>104</v>
      </c>
      <c r="M31" s="68"/>
      <c r="N31" s="68"/>
      <c r="O31" s="67"/>
    </row>
    <row r="32" spans="1:15">
      <c r="A32" s="53">
        <v>18</v>
      </c>
      <c r="B32" s="12" t="s">
        <v>23</v>
      </c>
      <c r="C32" s="28" t="s">
        <v>24</v>
      </c>
      <c r="D32" s="29" t="s">
        <v>55</v>
      </c>
      <c r="E32" s="26">
        <v>100</v>
      </c>
      <c r="F32" s="7">
        <v>14.66</v>
      </c>
      <c r="G32" s="12">
        <f t="shared" si="0"/>
        <v>1466</v>
      </c>
      <c r="H32" s="68"/>
      <c r="I32" s="68"/>
      <c r="J32" s="68"/>
      <c r="K32" s="68"/>
      <c r="L32" s="68"/>
      <c r="M32" s="68"/>
      <c r="N32" s="68"/>
      <c r="O32" s="68"/>
    </row>
    <row r="33" spans="1:15">
      <c r="A33" s="57">
        <v>19</v>
      </c>
      <c r="B33" s="59" t="s">
        <v>69</v>
      </c>
      <c r="C33" s="61" t="s">
        <v>25</v>
      </c>
      <c r="D33" s="61" t="s">
        <v>75</v>
      </c>
      <c r="E33" s="61">
        <v>1000</v>
      </c>
      <c r="F33" s="61">
        <v>33.61</v>
      </c>
      <c r="G33" s="55">
        <f t="shared" si="0"/>
        <v>33610</v>
      </c>
      <c r="H33" s="68"/>
      <c r="I33" s="71">
        <v>30</v>
      </c>
      <c r="J33" s="68"/>
      <c r="K33" s="68"/>
      <c r="L33" s="68"/>
      <c r="M33" s="68"/>
      <c r="N33" s="68"/>
      <c r="O33" s="70" t="s">
        <v>83</v>
      </c>
    </row>
    <row r="34" spans="1:15" ht="25.5">
      <c r="A34" s="58"/>
      <c r="B34" s="60"/>
      <c r="C34" s="62"/>
      <c r="D34" s="62"/>
      <c r="E34" s="62"/>
      <c r="F34" s="62"/>
      <c r="G34" s="56"/>
      <c r="H34" s="68"/>
      <c r="I34" s="72" t="s">
        <v>96</v>
      </c>
      <c r="J34" s="68"/>
      <c r="K34" s="68"/>
      <c r="L34" s="68"/>
      <c r="M34" s="68"/>
      <c r="N34" s="68"/>
      <c r="O34" s="74"/>
    </row>
    <row r="35" spans="1:15">
      <c r="A35" s="53">
        <v>20</v>
      </c>
      <c r="B35" s="12" t="s">
        <v>70</v>
      </c>
      <c r="C35" s="34" t="s">
        <v>26</v>
      </c>
      <c r="D35" s="29" t="s">
        <v>55</v>
      </c>
      <c r="E35" s="26">
        <v>12</v>
      </c>
      <c r="F35" s="7">
        <v>125.99</v>
      </c>
      <c r="G35" s="12">
        <f t="shared" si="0"/>
        <v>1511.8799999999999</v>
      </c>
      <c r="H35" s="68"/>
      <c r="I35" s="68"/>
      <c r="J35" s="68"/>
      <c r="K35" s="68"/>
      <c r="L35" s="68"/>
      <c r="M35" s="68"/>
      <c r="N35" s="68"/>
      <c r="O35" s="68"/>
    </row>
    <row r="36" spans="1:15">
      <c r="A36" s="53">
        <v>21</v>
      </c>
      <c r="B36" s="12" t="s">
        <v>27</v>
      </c>
      <c r="C36" s="34" t="s">
        <v>28</v>
      </c>
      <c r="D36" s="29" t="s">
        <v>55</v>
      </c>
      <c r="E36" s="26">
        <v>36</v>
      </c>
      <c r="F36" s="7">
        <v>107.71</v>
      </c>
      <c r="G36" s="12">
        <f t="shared" si="0"/>
        <v>3877.56</v>
      </c>
      <c r="H36" s="68"/>
      <c r="I36" s="68"/>
      <c r="J36" s="68"/>
      <c r="K36" s="68"/>
      <c r="L36" s="68"/>
      <c r="M36" s="68"/>
      <c r="N36" s="68"/>
      <c r="O36" s="68"/>
    </row>
    <row r="37" spans="1:15">
      <c r="A37" s="57">
        <v>22</v>
      </c>
      <c r="B37" s="59" t="s">
        <v>29</v>
      </c>
      <c r="C37" s="61" t="s">
        <v>30</v>
      </c>
      <c r="D37" s="61" t="s">
        <v>43</v>
      </c>
      <c r="E37" s="61">
        <v>25</v>
      </c>
      <c r="F37" s="61">
        <v>250.63</v>
      </c>
      <c r="G37" s="55">
        <f>F37*E37</f>
        <v>6265.75</v>
      </c>
      <c r="H37" s="68"/>
      <c r="I37" s="71">
        <v>240</v>
      </c>
      <c r="J37" s="68"/>
      <c r="K37" s="68"/>
      <c r="L37" s="68"/>
      <c r="M37" s="68"/>
      <c r="N37" s="68"/>
      <c r="O37" s="70" t="s">
        <v>83</v>
      </c>
    </row>
    <row r="38" spans="1:15" ht="25.5">
      <c r="A38" s="58"/>
      <c r="B38" s="60"/>
      <c r="C38" s="62"/>
      <c r="D38" s="62"/>
      <c r="E38" s="62"/>
      <c r="F38" s="62"/>
      <c r="G38" s="56"/>
      <c r="H38" s="68"/>
      <c r="I38" s="72" t="s">
        <v>97</v>
      </c>
      <c r="J38" s="68"/>
      <c r="K38" s="68"/>
      <c r="L38" s="68"/>
      <c r="M38" s="68"/>
      <c r="N38" s="68"/>
      <c r="O38" s="74"/>
    </row>
    <row r="39" spans="1:15">
      <c r="A39" s="57">
        <v>23</v>
      </c>
      <c r="B39" s="59" t="s">
        <v>71</v>
      </c>
      <c r="C39" s="61" t="s">
        <v>31</v>
      </c>
      <c r="D39" s="61" t="s">
        <v>43</v>
      </c>
      <c r="E39" s="61">
        <v>150</v>
      </c>
      <c r="F39" s="61">
        <v>144.5</v>
      </c>
      <c r="G39" s="55">
        <f t="shared" si="0"/>
        <v>21675</v>
      </c>
      <c r="H39" s="68"/>
      <c r="I39" s="71">
        <v>140</v>
      </c>
      <c r="J39" s="68"/>
      <c r="K39" s="68"/>
      <c r="L39" s="68"/>
      <c r="M39" s="68"/>
      <c r="N39" s="68"/>
      <c r="O39" s="70" t="s">
        <v>83</v>
      </c>
    </row>
    <row r="40" spans="1:15" ht="25.5">
      <c r="A40" s="58"/>
      <c r="B40" s="60"/>
      <c r="C40" s="62"/>
      <c r="D40" s="62"/>
      <c r="E40" s="62"/>
      <c r="F40" s="62"/>
      <c r="G40" s="56"/>
      <c r="H40" s="68"/>
      <c r="I40" s="72" t="s">
        <v>98</v>
      </c>
      <c r="J40" s="68"/>
      <c r="K40" s="68"/>
      <c r="L40" s="68"/>
      <c r="M40" s="68"/>
      <c r="N40" s="68"/>
      <c r="O40" s="74"/>
    </row>
    <row r="41" spans="1:15">
      <c r="A41" s="53">
        <v>24</v>
      </c>
      <c r="B41" s="12" t="s">
        <v>63</v>
      </c>
      <c r="C41" s="28" t="s">
        <v>32</v>
      </c>
      <c r="D41" s="29" t="s">
        <v>43</v>
      </c>
      <c r="E41" s="26">
        <v>25</v>
      </c>
      <c r="F41" s="7">
        <v>2253.94</v>
      </c>
      <c r="G41" s="12">
        <f t="shared" si="0"/>
        <v>56348.5</v>
      </c>
      <c r="H41" s="68"/>
      <c r="I41" s="68"/>
      <c r="J41" s="68"/>
      <c r="K41" s="68"/>
      <c r="L41" s="68"/>
      <c r="M41" s="68"/>
      <c r="N41" s="68"/>
      <c r="O41" s="68"/>
    </row>
    <row r="42" spans="1:15">
      <c r="A42" s="53">
        <v>25</v>
      </c>
      <c r="B42" s="12" t="s">
        <v>72</v>
      </c>
      <c r="C42" s="28" t="s">
        <v>33</v>
      </c>
      <c r="D42" s="29" t="s">
        <v>43</v>
      </c>
      <c r="E42" s="26">
        <v>25</v>
      </c>
      <c r="F42" s="7">
        <v>110.26</v>
      </c>
      <c r="G42" s="12">
        <f t="shared" si="0"/>
        <v>2756.5</v>
      </c>
      <c r="H42" s="68"/>
      <c r="I42" s="68"/>
      <c r="J42" s="68"/>
      <c r="K42" s="68"/>
      <c r="L42" s="68"/>
      <c r="M42" s="68"/>
      <c r="N42" s="68"/>
      <c r="O42" s="68"/>
    </row>
    <row r="43" spans="1:15">
      <c r="A43" s="57">
        <v>26</v>
      </c>
      <c r="B43" s="59" t="s">
        <v>34</v>
      </c>
      <c r="C43" s="61" t="s">
        <v>35</v>
      </c>
      <c r="D43" s="61" t="s">
        <v>43</v>
      </c>
      <c r="E43" s="61">
        <v>76.84</v>
      </c>
      <c r="F43" s="61">
        <v>630</v>
      </c>
      <c r="G43" s="55">
        <f>E43*F43</f>
        <v>48409.200000000004</v>
      </c>
      <c r="H43" s="68"/>
      <c r="I43" s="71">
        <v>76.8</v>
      </c>
      <c r="J43" s="68"/>
      <c r="K43" s="68"/>
      <c r="L43" s="68"/>
      <c r="M43" s="68"/>
      <c r="N43" s="68"/>
      <c r="O43" s="70" t="s">
        <v>83</v>
      </c>
    </row>
    <row r="44" spans="1:15" ht="38.25">
      <c r="A44" s="58"/>
      <c r="B44" s="60"/>
      <c r="C44" s="62"/>
      <c r="D44" s="62"/>
      <c r="E44" s="62"/>
      <c r="F44" s="62"/>
      <c r="G44" s="56"/>
      <c r="H44" s="68"/>
      <c r="I44" s="72" t="s">
        <v>99</v>
      </c>
      <c r="J44" s="68"/>
      <c r="K44" s="68"/>
      <c r="L44" s="68"/>
      <c r="M44" s="68"/>
      <c r="N44" s="68"/>
      <c r="O44" s="74"/>
    </row>
    <row r="45" spans="1:15" ht="25.5">
      <c r="A45" s="53">
        <v>27</v>
      </c>
      <c r="B45" s="27" t="s">
        <v>36</v>
      </c>
      <c r="C45" s="35" t="s">
        <v>37</v>
      </c>
      <c r="D45" s="36" t="s">
        <v>38</v>
      </c>
      <c r="E45" s="37">
        <v>500</v>
      </c>
      <c r="F45" s="38">
        <v>51.98</v>
      </c>
      <c r="G45" s="13">
        <f>E45*F45</f>
        <v>25990</v>
      </c>
      <c r="H45" s="68"/>
      <c r="I45" s="68"/>
      <c r="J45" s="68"/>
      <c r="K45" s="68"/>
      <c r="L45" s="68"/>
      <c r="M45" s="68"/>
      <c r="N45" s="68"/>
      <c r="O45" s="68"/>
    </row>
    <row r="46" spans="1:15">
      <c r="A46" s="57">
        <v>28</v>
      </c>
      <c r="B46" s="59" t="s">
        <v>39</v>
      </c>
      <c r="C46" s="61" t="s">
        <v>40</v>
      </c>
      <c r="D46" s="61" t="s">
        <v>43</v>
      </c>
      <c r="E46" s="61">
        <v>1000</v>
      </c>
      <c r="F46" s="61">
        <v>42</v>
      </c>
      <c r="G46" s="55">
        <f>E46*F46</f>
        <v>42000</v>
      </c>
      <c r="H46" s="68"/>
      <c r="I46" s="68"/>
      <c r="J46" s="68"/>
      <c r="K46" s="68"/>
      <c r="L46" s="68"/>
      <c r="M46" s="71">
        <v>33</v>
      </c>
      <c r="N46" s="68"/>
      <c r="O46" s="66" t="s">
        <v>87</v>
      </c>
    </row>
    <row r="47" spans="1:15" ht="38.25">
      <c r="A47" s="58"/>
      <c r="B47" s="60"/>
      <c r="C47" s="62"/>
      <c r="D47" s="62"/>
      <c r="E47" s="62"/>
      <c r="F47" s="62"/>
      <c r="G47" s="56"/>
      <c r="H47" s="68"/>
      <c r="I47" s="68"/>
      <c r="J47" s="68"/>
      <c r="K47" s="68"/>
      <c r="L47" s="68"/>
      <c r="M47" s="72" t="s">
        <v>108</v>
      </c>
      <c r="N47" s="68"/>
      <c r="O47" s="67"/>
    </row>
    <row r="48" spans="1:15" ht="27.75" customHeight="1">
      <c r="A48" s="57">
        <v>29</v>
      </c>
      <c r="B48" s="59" t="s">
        <v>41</v>
      </c>
      <c r="C48" s="63" t="s">
        <v>42</v>
      </c>
      <c r="D48" s="61" t="s">
        <v>43</v>
      </c>
      <c r="E48" s="61">
        <v>80</v>
      </c>
      <c r="F48" s="61">
        <v>35823.82</v>
      </c>
      <c r="G48" s="55">
        <f>E48*F48</f>
        <v>2865905.6</v>
      </c>
      <c r="H48" s="68"/>
      <c r="I48" s="68"/>
      <c r="J48" s="68"/>
      <c r="K48" s="68"/>
      <c r="L48" s="71">
        <v>35800</v>
      </c>
      <c r="M48" s="68"/>
      <c r="N48" s="68"/>
      <c r="O48" s="70" t="s">
        <v>86</v>
      </c>
    </row>
    <row r="49" spans="1:15" ht="29.25" customHeight="1">
      <c r="A49" s="58"/>
      <c r="B49" s="60"/>
      <c r="C49" s="64"/>
      <c r="D49" s="62"/>
      <c r="E49" s="62"/>
      <c r="F49" s="62"/>
      <c r="G49" s="56"/>
      <c r="H49" s="68"/>
      <c r="I49" s="68"/>
      <c r="J49" s="68"/>
      <c r="K49" s="68"/>
      <c r="L49" s="72" t="s">
        <v>107</v>
      </c>
      <c r="M49" s="68"/>
      <c r="N49" s="68"/>
      <c r="O49" s="74"/>
    </row>
    <row r="50" spans="1:15">
      <c r="A50" s="53">
        <v>30</v>
      </c>
      <c r="B50" s="39" t="s">
        <v>76</v>
      </c>
      <c r="C50" s="39" t="s">
        <v>77</v>
      </c>
      <c r="D50" s="40" t="s">
        <v>75</v>
      </c>
      <c r="E50" s="41">
        <v>100</v>
      </c>
      <c r="F50" s="42">
        <v>486.19</v>
      </c>
      <c r="G50" s="13">
        <f t="shared" ref="G50:G52" si="1">E50*F50</f>
        <v>48619</v>
      </c>
      <c r="H50" s="68"/>
      <c r="I50" s="68"/>
      <c r="J50" s="68"/>
      <c r="K50" s="68"/>
      <c r="L50" s="68"/>
      <c r="M50" s="68"/>
      <c r="N50" s="68"/>
      <c r="O50" s="68"/>
    </row>
    <row r="51" spans="1:15">
      <c r="A51" s="53">
        <v>31</v>
      </c>
      <c r="B51" s="39" t="s">
        <v>78</v>
      </c>
      <c r="C51" s="43" t="s">
        <v>79</v>
      </c>
      <c r="D51" s="40" t="s">
        <v>43</v>
      </c>
      <c r="E51" s="41">
        <v>600</v>
      </c>
      <c r="F51" s="42">
        <v>1421.37</v>
      </c>
      <c r="G51" s="13">
        <f t="shared" si="1"/>
        <v>852821.99999999988</v>
      </c>
      <c r="H51" s="68"/>
      <c r="I51" s="68"/>
      <c r="J51" s="68"/>
      <c r="K51" s="68"/>
      <c r="L51" s="68"/>
      <c r="M51" s="68"/>
      <c r="N51" s="68"/>
      <c r="O51" s="68"/>
    </row>
    <row r="52" spans="1:15">
      <c r="A52" s="53">
        <v>32</v>
      </c>
      <c r="B52" s="39" t="s">
        <v>80</v>
      </c>
      <c r="C52" s="39" t="s">
        <v>81</v>
      </c>
      <c r="D52" s="44" t="s">
        <v>55</v>
      </c>
      <c r="E52" s="41">
        <v>125</v>
      </c>
      <c r="F52" s="42">
        <v>4.38</v>
      </c>
      <c r="G52" s="13">
        <f t="shared" si="1"/>
        <v>547.5</v>
      </c>
      <c r="H52" s="68"/>
      <c r="I52" s="68"/>
      <c r="J52" s="68"/>
      <c r="K52" s="68"/>
      <c r="L52" s="68"/>
      <c r="M52" s="68"/>
      <c r="N52" s="68"/>
      <c r="O52" s="68"/>
    </row>
    <row r="53" spans="1:15" ht="15">
      <c r="A53" s="54" t="s">
        <v>44</v>
      </c>
      <c r="B53" s="45"/>
      <c r="C53" s="46"/>
      <c r="D53" s="47"/>
      <c r="E53" s="48"/>
      <c r="F53" s="48"/>
      <c r="G53" s="8"/>
      <c r="H53" s="68"/>
      <c r="I53" s="68"/>
      <c r="J53" s="68"/>
      <c r="K53" s="68"/>
      <c r="L53" s="68"/>
      <c r="M53" s="68"/>
      <c r="N53" s="68"/>
      <c r="O53" s="68"/>
    </row>
    <row r="54" spans="1:15">
      <c r="A54" s="57">
        <v>33</v>
      </c>
      <c r="B54" s="59" t="s">
        <v>45</v>
      </c>
      <c r="C54" s="61" t="s">
        <v>46</v>
      </c>
      <c r="D54" s="61" t="s">
        <v>43</v>
      </c>
      <c r="E54" s="61">
        <v>500</v>
      </c>
      <c r="F54" s="61">
        <v>506</v>
      </c>
      <c r="G54" s="55">
        <f>E54*F54</f>
        <v>253000</v>
      </c>
      <c r="H54" s="68"/>
      <c r="I54" s="68"/>
      <c r="J54" s="68"/>
      <c r="K54" s="68"/>
      <c r="L54" s="68"/>
      <c r="M54" s="71">
        <v>85</v>
      </c>
      <c r="N54" s="68"/>
      <c r="O54" s="66" t="s">
        <v>87</v>
      </c>
    </row>
    <row r="55" spans="1:15">
      <c r="A55" s="58"/>
      <c r="B55" s="60"/>
      <c r="C55" s="62"/>
      <c r="D55" s="62"/>
      <c r="E55" s="62"/>
      <c r="F55" s="62"/>
      <c r="G55" s="56"/>
      <c r="H55" s="68"/>
      <c r="I55" s="68"/>
      <c r="J55" s="68"/>
      <c r="K55" s="68"/>
      <c r="L55" s="68"/>
      <c r="M55" s="73"/>
      <c r="N55" s="68"/>
      <c r="O55" s="67"/>
    </row>
    <row r="56" spans="1:15">
      <c r="A56" s="57">
        <v>34</v>
      </c>
      <c r="B56" s="59" t="s">
        <v>47</v>
      </c>
      <c r="C56" s="61" t="s">
        <v>48</v>
      </c>
      <c r="D56" s="61" t="s">
        <v>43</v>
      </c>
      <c r="E56" s="61">
        <v>1000</v>
      </c>
      <c r="F56" s="61">
        <v>528</v>
      </c>
      <c r="G56" s="55">
        <f t="shared" ref="G56" si="2">E56*F56</f>
        <v>528000</v>
      </c>
      <c r="H56" s="68"/>
      <c r="I56" s="68"/>
      <c r="J56" s="68"/>
      <c r="K56" s="68"/>
      <c r="L56" s="68"/>
      <c r="M56" s="71">
        <v>132</v>
      </c>
      <c r="N56" s="68"/>
      <c r="O56" s="66" t="s">
        <v>87</v>
      </c>
    </row>
    <row r="57" spans="1:15">
      <c r="A57" s="58"/>
      <c r="B57" s="60"/>
      <c r="C57" s="62"/>
      <c r="D57" s="62"/>
      <c r="E57" s="62"/>
      <c r="F57" s="62"/>
      <c r="G57" s="56"/>
      <c r="H57" s="68"/>
      <c r="I57" s="68"/>
      <c r="J57" s="68"/>
      <c r="K57" s="68"/>
      <c r="L57" s="68"/>
      <c r="M57" s="73"/>
      <c r="N57" s="68"/>
      <c r="O57" s="67"/>
    </row>
    <row r="58" spans="1:15">
      <c r="B58" s="14"/>
      <c r="C58" s="15"/>
      <c r="D58" s="16"/>
      <c r="E58" s="4"/>
      <c r="G58" s="9">
        <f>SUM(G4:G56)</f>
        <v>17445031.100000001</v>
      </c>
      <c r="H58" s="4"/>
      <c r="I58" s="4"/>
      <c r="J58" s="4"/>
      <c r="K58" s="4"/>
      <c r="L58" s="4"/>
      <c r="M58" s="4"/>
      <c r="N58" s="4"/>
      <c r="O58" s="16"/>
    </row>
    <row r="59" spans="1:15">
      <c r="B59" s="14"/>
      <c r="C59" s="15"/>
      <c r="D59" s="16"/>
      <c r="E59" s="4"/>
      <c r="H59" s="4"/>
      <c r="I59" s="4"/>
      <c r="J59" s="4"/>
      <c r="K59" s="4"/>
      <c r="L59" s="4"/>
      <c r="M59" s="4"/>
      <c r="N59" s="4"/>
      <c r="O59" s="16"/>
    </row>
    <row r="64" spans="1:15">
      <c r="C64" s="49"/>
    </row>
  </sheetData>
  <mergeCells count="139">
    <mergeCell ref="O28:O29"/>
    <mergeCell ref="O30:O31"/>
    <mergeCell ref="O46:O47"/>
    <mergeCell ref="O54:O55"/>
    <mergeCell ref="O56:O57"/>
    <mergeCell ref="A1:G1"/>
    <mergeCell ref="A4:A5"/>
    <mergeCell ref="B4:B5"/>
    <mergeCell ref="C4:C5"/>
    <mergeCell ref="D4:D5"/>
    <mergeCell ref="E4:E5"/>
    <mergeCell ref="F4:F5"/>
    <mergeCell ref="G4:G5"/>
    <mergeCell ref="G6:G7"/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17:G18"/>
    <mergeCell ref="A21:A22"/>
    <mergeCell ref="B21:B22"/>
    <mergeCell ref="C21:C22"/>
    <mergeCell ref="D21:D22"/>
    <mergeCell ref="E21:E22"/>
    <mergeCell ref="F21:F22"/>
    <mergeCell ref="G21:G22"/>
    <mergeCell ref="A17:A18"/>
    <mergeCell ref="B17:B18"/>
    <mergeCell ref="C17:C18"/>
    <mergeCell ref="D17:D18"/>
    <mergeCell ref="E17:E18"/>
    <mergeCell ref="F17:F18"/>
    <mergeCell ref="G23:G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F23:F24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33:G34"/>
    <mergeCell ref="A37:A38"/>
    <mergeCell ref="B37:B38"/>
    <mergeCell ref="C37:C38"/>
    <mergeCell ref="D37:D38"/>
    <mergeCell ref="E37:E38"/>
    <mergeCell ref="F37:F38"/>
    <mergeCell ref="G37:G38"/>
    <mergeCell ref="A33:A34"/>
    <mergeCell ref="B33:B34"/>
    <mergeCell ref="C33:C34"/>
    <mergeCell ref="D33:D34"/>
    <mergeCell ref="E33:E34"/>
    <mergeCell ref="F33:F34"/>
    <mergeCell ref="G39:G40"/>
    <mergeCell ref="A43:A44"/>
    <mergeCell ref="B43:B44"/>
    <mergeCell ref="C43:C44"/>
    <mergeCell ref="D43:D44"/>
    <mergeCell ref="E43:E44"/>
    <mergeCell ref="F43:F44"/>
    <mergeCell ref="G43:G44"/>
    <mergeCell ref="A39:A40"/>
    <mergeCell ref="B39:B40"/>
    <mergeCell ref="C39:C40"/>
    <mergeCell ref="D39:D40"/>
    <mergeCell ref="E39:E40"/>
    <mergeCell ref="F39:F40"/>
    <mergeCell ref="G46:G47"/>
    <mergeCell ref="A48:A49"/>
    <mergeCell ref="B48:B49"/>
    <mergeCell ref="C48:C49"/>
    <mergeCell ref="D48:D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G54:G55"/>
    <mergeCell ref="A56:A57"/>
    <mergeCell ref="B56:B57"/>
    <mergeCell ref="C56:C57"/>
    <mergeCell ref="D56:D57"/>
    <mergeCell ref="E56:E57"/>
    <mergeCell ref="F56:F57"/>
    <mergeCell ref="G56:G57"/>
    <mergeCell ref="A54:A55"/>
    <mergeCell ref="B54:B55"/>
    <mergeCell ref="C54:C55"/>
    <mergeCell ref="D54:D55"/>
    <mergeCell ref="E54:E55"/>
    <mergeCell ref="F54:F55"/>
  </mergeCells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2020-02-26T05:10:59Z</dcterms:modified>
</cp:coreProperties>
</file>